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xr:revisionPtr revIDLastSave="0" documentId="13_ncr:1_{8F606117-EE79-48FD-94DF-52160025250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8" i="1" l="1"/>
  <c r="L446" i="1"/>
  <c r="L404" i="1"/>
  <c r="L362" i="1"/>
  <c r="L320" i="1"/>
  <c r="L194" i="1" l="1"/>
  <c r="L153" i="1"/>
  <c r="L111" i="1"/>
  <c r="L69" i="1" l="1"/>
  <c r="L27" i="1"/>
  <c r="B592" i="1" l="1"/>
  <c r="A592" i="1"/>
  <c r="J591" i="1"/>
  <c r="I591" i="1"/>
  <c r="H591" i="1"/>
  <c r="G591" i="1"/>
  <c r="F591" i="1"/>
  <c r="B585" i="1"/>
  <c r="A585" i="1"/>
  <c r="J584" i="1"/>
  <c r="I584" i="1"/>
  <c r="H584" i="1"/>
  <c r="G584" i="1"/>
  <c r="F584" i="1"/>
  <c r="B578" i="1"/>
  <c r="A578" i="1"/>
  <c r="J577" i="1"/>
  <c r="I577" i="1"/>
  <c r="H577" i="1"/>
  <c r="G577" i="1"/>
  <c r="F577" i="1"/>
  <c r="B573" i="1"/>
  <c r="A573" i="1"/>
  <c r="J572" i="1"/>
  <c r="I572" i="1"/>
  <c r="H572" i="1"/>
  <c r="G572" i="1"/>
  <c r="F572" i="1"/>
  <c r="B563" i="1"/>
  <c r="A563" i="1"/>
  <c r="J562" i="1"/>
  <c r="I562" i="1"/>
  <c r="H562" i="1"/>
  <c r="G562" i="1"/>
  <c r="F562" i="1"/>
  <c r="B559" i="1"/>
  <c r="A559" i="1"/>
  <c r="L558" i="1"/>
  <c r="J558" i="1"/>
  <c r="I558" i="1"/>
  <c r="I592" i="1" s="1"/>
  <c r="H558" i="1"/>
  <c r="G558" i="1"/>
  <c r="F558" i="1"/>
  <c r="B550" i="1"/>
  <c r="A550" i="1"/>
  <c r="J549" i="1"/>
  <c r="I549" i="1"/>
  <c r="H549" i="1"/>
  <c r="G549" i="1"/>
  <c r="F549" i="1"/>
  <c r="B543" i="1"/>
  <c r="A543" i="1"/>
  <c r="J542" i="1"/>
  <c r="I542" i="1"/>
  <c r="H542" i="1"/>
  <c r="G542" i="1"/>
  <c r="F542" i="1"/>
  <c r="B536" i="1"/>
  <c r="A536" i="1"/>
  <c r="J535" i="1"/>
  <c r="I535" i="1"/>
  <c r="H535" i="1"/>
  <c r="G535" i="1"/>
  <c r="F535" i="1"/>
  <c r="B531" i="1"/>
  <c r="A531" i="1"/>
  <c r="J530" i="1"/>
  <c r="I530" i="1"/>
  <c r="H530" i="1"/>
  <c r="G530" i="1"/>
  <c r="F530" i="1"/>
  <c r="B521" i="1"/>
  <c r="A521" i="1"/>
  <c r="J520" i="1"/>
  <c r="I520" i="1"/>
  <c r="H520" i="1"/>
  <c r="G520" i="1"/>
  <c r="F520" i="1"/>
  <c r="B517" i="1"/>
  <c r="A517" i="1"/>
  <c r="L516" i="1"/>
  <c r="J516" i="1"/>
  <c r="I516" i="1"/>
  <c r="H516" i="1"/>
  <c r="H550" i="1" s="1"/>
  <c r="G516" i="1"/>
  <c r="F516" i="1"/>
  <c r="B508" i="1"/>
  <c r="A508" i="1"/>
  <c r="J507" i="1"/>
  <c r="I507" i="1"/>
  <c r="H507" i="1"/>
  <c r="G507" i="1"/>
  <c r="F507" i="1"/>
  <c r="B501" i="1"/>
  <c r="A501" i="1"/>
  <c r="J500" i="1"/>
  <c r="I500" i="1"/>
  <c r="H500" i="1"/>
  <c r="G500" i="1"/>
  <c r="F500" i="1"/>
  <c r="B494" i="1"/>
  <c r="A494" i="1"/>
  <c r="J493" i="1"/>
  <c r="I493" i="1"/>
  <c r="H493" i="1"/>
  <c r="G493" i="1"/>
  <c r="F493" i="1"/>
  <c r="B489" i="1"/>
  <c r="A489" i="1"/>
  <c r="J488" i="1"/>
  <c r="I488" i="1"/>
  <c r="H488" i="1"/>
  <c r="G488" i="1"/>
  <c r="F488" i="1"/>
  <c r="B479" i="1"/>
  <c r="A479" i="1"/>
  <c r="J478" i="1"/>
  <c r="I478" i="1"/>
  <c r="H478" i="1"/>
  <c r="G478" i="1"/>
  <c r="F478" i="1"/>
  <c r="B475" i="1"/>
  <c r="A475" i="1"/>
  <c r="L474" i="1"/>
  <c r="J474" i="1"/>
  <c r="I474" i="1"/>
  <c r="H474" i="1"/>
  <c r="G474" i="1"/>
  <c r="F474" i="1"/>
  <c r="B466" i="1"/>
  <c r="A466" i="1"/>
  <c r="J465" i="1"/>
  <c r="I465" i="1"/>
  <c r="H465" i="1"/>
  <c r="G465" i="1"/>
  <c r="F465" i="1"/>
  <c r="B459" i="1"/>
  <c r="A459" i="1"/>
  <c r="J458" i="1"/>
  <c r="I458" i="1"/>
  <c r="H458" i="1"/>
  <c r="G458" i="1"/>
  <c r="F458" i="1"/>
  <c r="B452" i="1"/>
  <c r="A452" i="1"/>
  <c r="J451" i="1"/>
  <c r="I451" i="1"/>
  <c r="H451" i="1"/>
  <c r="G451" i="1"/>
  <c r="F451" i="1"/>
  <c r="B447" i="1"/>
  <c r="A447" i="1"/>
  <c r="J446" i="1"/>
  <c r="I446" i="1"/>
  <c r="H446" i="1"/>
  <c r="G446" i="1"/>
  <c r="F446" i="1"/>
  <c r="B437" i="1"/>
  <c r="A437" i="1"/>
  <c r="J436" i="1"/>
  <c r="I436" i="1"/>
  <c r="H436" i="1"/>
  <c r="G436" i="1"/>
  <c r="F436" i="1"/>
  <c r="B433" i="1"/>
  <c r="A433" i="1"/>
  <c r="L432" i="1"/>
  <c r="J432" i="1"/>
  <c r="I432" i="1"/>
  <c r="H432" i="1"/>
  <c r="G432" i="1"/>
  <c r="F432" i="1"/>
  <c r="B424" i="1"/>
  <c r="A424" i="1"/>
  <c r="J423" i="1"/>
  <c r="I423" i="1"/>
  <c r="H423" i="1"/>
  <c r="G423" i="1"/>
  <c r="F423" i="1"/>
  <c r="B417" i="1"/>
  <c r="A417" i="1"/>
  <c r="J416" i="1"/>
  <c r="I416" i="1"/>
  <c r="H416" i="1"/>
  <c r="G416" i="1"/>
  <c r="F416" i="1"/>
  <c r="B410" i="1"/>
  <c r="A410" i="1"/>
  <c r="J409" i="1"/>
  <c r="I409" i="1"/>
  <c r="H409" i="1"/>
  <c r="G409" i="1"/>
  <c r="F409" i="1"/>
  <c r="B405" i="1"/>
  <c r="A405" i="1"/>
  <c r="J404" i="1"/>
  <c r="I404" i="1"/>
  <c r="H404" i="1"/>
  <c r="G404" i="1"/>
  <c r="F404" i="1"/>
  <c r="B395" i="1"/>
  <c r="A395" i="1"/>
  <c r="J394" i="1"/>
  <c r="I394" i="1"/>
  <c r="H394" i="1"/>
  <c r="G394" i="1"/>
  <c r="F394" i="1"/>
  <c r="B391" i="1"/>
  <c r="A391" i="1"/>
  <c r="L390" i="1"/>
  <c r="J390" i="1"/>
  <c r="I390" i="1"/>
  <c r="H390" i="1"/>
  <c r="G390" i="1"/>
  <c r="F390" i="1"/>
  <c r="B382" i="1"/>
  <c r="A382" i="1"/>
  <c r="J381" i="1"/>
  <c r="I381" i="1"/>
  <c r="H381" i="1"/>
  <c r="G381" i="1"/>
  <c r="F381" i="1"/>
  <c r="B375" i="1"/>
  <c r="A375" i="1"/>
  <c r="J374" i="1"/>
  <c r="I374" i="1"/>
  <c r="H374" i="1"/>
  <c r="G374" i="1"/>
  <c r="F374" i="1"/>
  <c r="B368" i="1"/>
  <c r="A368" i="1"/>
  <c r="J367" i="1"/>
  <c r="I367" i="1"/>
  <c r="H367" i="1"/>
  <c r="G367" i="1"/>
  <c r="F367" i="1"/>
  <c r="B363" i="1"/>
  <c r="A363" i="1"/>
  <c r="J362" i="1"/>
  <c r="I362" i="1"/>
  <c r="H362" i="1"/>
  <c r="G362" i="1"/>
  <c r="F362" i="1"/>
  <c r="B353" i="1"/>
  <c r="A353" i="1"/>
  <c r="J352" i="1"/>
  <c r="I352" i="1"/>
  <c r="H352" i="1"/>
  <c r="G352" i="1"/>
  <c r="F352" i="1"/>
  <c r="B349" i="1"/>
  <c r="A349" i="1"/>
  <c r="L348" i="1"/>
  <c r="J348" i="1"/>
  <c r="I348" i="1"/>
  <c r="H348" i="1"/>
  <c r="H382" i="1" s="1"/>
  <c r="G348" i="1"/>
  <c r="F348" i="1"/>
  <c r="B340" i="1"/>
  <c r="A340" i="1"/>
  <c r="J339" i="1"/>
  <c r="I339" i="1"/>
  <c r="H339" i="1"/>
  <c r="G339" i="1"/>
  <c r="F339" i="1"/>
  <c r="B333" i="1"/>
  <c r="A333" i="1"/>
  <c r="J332" i="1"/>
  <c r="I332" i="1"/>
  <c r="H332" i="1"/>
  <c r="G332" i="1"/>
  <c r="F332" i="1"/>
  <c r="B326" i="1"/>
  <c r="A326" i="1"/>
  <c r="J325" i="1"/>
  <c r="I325" i="1"/>
  <c r="H325" i="1"/>
  <c r="G325" i="1"/>
  <c r="F325" i="1"/>
  <c r="B321" i="1"/>
  <c r="A321" i="1"/>
  <c r="J320" i="1"/>
  <c r="I320" i="1"/>
  <c r="H320" i="1"/>
  <c r="G320" i="1"/>
  <c r="F320" i="1"/>
  <c r="B311" i="1"/>
  <c r="A311" i="1"/>
  <c r="J310" i="1"/>
  <c r="I310" i="1"/>
  <c r="H310" i="1"/>
  <c r="G310" i="1"/>
  <c r="F310" i="1"/>
  <c r="B307" i="1"/>
  <c r="A307" i="1"/>
  <c r="L306" i="1"/>
  <c r="J306" i="1"/>
  <c r="I306" i="1"/>
  <c r="H306" i="1"/>
  <c r="G306" i="1"/>
  <c r="F306" i="1"/>
  <c r="B298" i="1"/>
  <c r="A298" i="1"/>
  <c r="J297" i="1"/>
  <c r="I297" i="1"/>
  <c r="H297" i="1"/>
  <c r="G297" i="1"/>
  <c r="F297" i="1"/>
  <c r="B291" i="1"/>
  <c r="A291" i="1"/>
  <c r="J290" i="1"/>
  <c r="I290" i="1"/>
  <c r="H290" i="1"/>
  <c r="G290" i="1"/>
  <c r="F290" i="1"/>
  <c r="B284" i="1"/>
  <c r="A284" i="1"/>
  <c r="J283" i="1"/>
  <c r="I283" i="1"/>
  <c r="H283" i="1"/>
  <c r="G283" i="1"/>
  <c r="F283" i="1"/>
  <c r="B279" i="1"/>
  <c r="A279" i="1"/>
  <c r="J278" i="1"/>
  <c r="I278" i="1"/>
  <c r="H278" i="1"/>
  <c r="G278" i="1"/>
  <c r="F278" i="1"/>
  <c r="B269" i="1"/>
  <c r="A269" i="1"/>
  <c r="J268" i="1"/>
  <c r="I268" i="1"/>
  <c r="H268" i="1"/>
  <c r="G268" i="1"/>
  <c r="F268" i="1"/>
  <c r="B265" i="1"/>
  <c r="A265" i="1"/>
  <c r="L264" i="1"/>
  <c r="J264" i="1"/>
  <c r="J298" i="1" s="1"/>
  <c r="I264" i="1"/>
  <c r="H264" i="1"/>
  <c r="G264" i="1"/>
  <c r="F264" i="1"/>
  <c r="F298" i="1" s="1"/>
  <c r="B256" i="1"/>
  <c r="A256" i="1"/>
  <c r="J255" i="1"/>
  <c r="I255" i="1"/>
  <c r="H255" i="1"/>
  <c r="G255" i="1"/>
  <c r="F255" i="1"/>
  <c r="B249" i="1"/>
  <c r="A249" i="1"/>
  <c r="J248" i="1"/>
  <c r="I248" i="1"/>
  <c r="H248" i="1"/>
  <c r="G248" i="1"/>
  <c r="F248" i="1"/>
  <c r="B242" i="1"/>
  <c r="A242" i="1"/>
  <c r="J241" i="1"/>
  <c r="I241" i="1"/>
  <c r="H241" i="1"/>
  <c r="G241" i="1"/>
  <c r="F241" i="1"/>
  <c r="B237" i="1"/>
  <c r="A237" i="1"/>
  <c r="J236" i="1"/>
  <c r="I236" i="1"/>
  <c r="H236" i="1"/>
  <c r="G236" i="1"/>
  <c r="F236" i="1"/>
  <c r="B227" i="1"/>
  <c r="A227" i="1"/>
  <c r="J226" i="1"/>
  <c r="I226" i="1"/>
  <c r="H226" i="1"/>
  <c r="G226" i="1"/>
  <c r="F226" i="1"/>
  <c r="B223" i="1"/>
  <c r="A223" i="1"/>
  <c r="L222" i="1"/>
  <c r="J222" i="1"/>
  <c r="I222" i="1"/>
  <c r="I256" i="1" s="1"/>
  <c r="H222" i="1"/>
  <c r="G222" i="1"/>
  <c r="F222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81" i="1"/>
  <c r="A181" i="1"/>
  <c r="L180" i="1"/>
  <c r="J180" i="1"/>
  <c r="I180" i="1"/>
  <c r="H180" i="1"/>
  <c r="H214" i="1" s="1"/>
  <c r="G180" i="1"/>
  <c r="F180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508" i="1" l="1"/>
  <c r="J466" i="1"/>
  <c r="F466" i="1"/>
  <c r="I424" i="1"/>
  <c r="G340" i="1"/>
  <c r="G173" i="1"/>
  <c r="F89" i="1"/>
  <c r="I214" i="1"/>
  <c r="J256" i="1"/>
  <c r="I382" i="1"/>
  <c r="J424" i="1"/>
  <c r="I550" i="1"/>
  <c r="J592" i="1"/>
  <c r="F47" i="1"/>
  <c r="G89" i="1"/>
  <c r="H131" i="1"/>
  <c r="I173" i="1"/>
  <c r="F214" i="1"/>
  <c r="J214" i="1"/>
  <c r="G256" i="1"/>
  <c r="H298" i="1"/>
  <c r="I340" i="1"/>
  <c r="F382" i="1"/>
  <c r="J382" i="1"/>
  <c r="G424" i="1"/>
  <c r="H466" i="1"/>
  <c r="I508" i="1"/>
  <c r="F550" i="1"/>
  <c r="J550" i="1"/>
  <c r="G592" i="1"/>
  <c r="I47" i="1"/>
  <c r="J89" i="1"/>
  <c r="G131" i="1"/>
  <c r="H173" i="1"/>
  <c r="F256" i="1"/>
  <c r="G298" i="1"/>
  <c r="H340" i="1"/>
  <c r="F424" i="1"/>
  <c r="G466" i="1"/>
  <c r="H508" i="1"/>
  <c r="F592" i="1"/>
  <c r="J47" i="1"/>
  <c r="G47" i="1"/>
  <c r="H89" i="1"/>
  <c r="I131" i="1"/>
  <c r="F173" i="1"/>
  <c r="J173" i="1"/>
  <c r="G214" i="1"/>
  <c r="H256" i="1"/>
  <c r="I298" i="1"/>
  <c r="F340" i="1"/>
  <c r="J340" i="1"/>
  <c r="G382" i="1"/>
  <c r="H424" i="1"/>
  <c r="I466" i="1"/>
  <c r="F508" i="1"/>
  <c r="J508" i="1"/>
  <c r="G550" i="1"/>
  <c r="H592" i="1"/>
  <c r="H593" i="1" l="1"/>
  <c r="J593" i="1"/>
  <c r="I593" i="1"/>
  <c r="F593" i="1"/>
  <c r="G593" i="1"/>
  <c r="L39" i="1"/>
  <c r="L332" i="1"/>
  <c r="L465" i="1"/>
  <c r="L374" i="1"/>
  <c r="L248" i="1"/>
  <c r="L542" i="1"/>
  <c r="L268" i="1"/>
  <c r="L298" i="1"/>
  <c r="L172" i="1"/>
  <c r="L213" i="1"/>
  <c r="L206" i="1"/>
  <c r="L226" i="1"/>
  <c r="L256" i="1"/>
  <c r="L593" i="1"/>
  <c r="L47" i="1"/>
  <c r="L17" i="1"/>
  <c r="L297" i="1"/>
  <c r="L290" i="1"/>
  <c r="L591" i="1"/>
  <c r="L507" i="1"/>
  <c r="L130" i="1"/>
  <c r="L584" i="1"/>
  <c r="L577" i="1"/>
  <c r="L572" i="1"/>
  <c r="L81" i="1"/>
  <c r="L123" i="1"/>
  <c r="L381" i="1"/>
  <c r="L382" i="1"/>
  <c r="L352" i="1"/>
  <c r="L500" i="1"/>
  <c r="L535" i="1"/>
  <c r="L530" i="1"/>
  <c r="L550" i="1"/>
  <c r="L520" i="1"/>
  <c r="L236" i="1"/>
  <c r="L241" i="1"/>
  <c r="L310" i="1"/>
  <c r="L340" i="1"/>
  <c r="L214" i="1"/>
  <c r="L184" i="1"/>
  <c r="L283" i="1"/>
  <c r="L278" i="1"/>
  <c r="L466" i="1"/>
  <c r="L436" i="1"/>
  <c r="L89" i="1"/>
  <c r="L59" i="1"/>
  <c r="L46" i="1"/>
  <c r="L165" i="1"/>
  <c r="L424" i="1"/>
  <c r="L394" i="1"/>
  <c r="L173" i="1"/>
  <c r="L143" i="1"/>
  <c r="L339" i="1"/>
  <c r="L458" i="1"/>
  <c r="L423" i="1"/>
  <c r="L255" i="1"/>
  <c r="L508" i="1"/>
  <c r="L478" i="1"/>
  <c r="L549" i="1"/>
  <c r="L562" i="1"/>
  <c r="L592" i="1"/>
  <c r="L416" i="1"/>
  <c r="L101" i="1"/>
  <c r="L131" i="1"/>
  <c r="L88" i="1"/>
</calcChain>
</file>

<file path=xl/sharedStrings.xml><?xml version="1.0" encoding="utf-8"?>
<sst xmlns="http://schemas.openxmlformats.org/spreadsheetml/2006/main" count="730" uniqueCount="195">
  <si>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</si>
  <si>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</si>
  <si>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</si>
  <si>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</si>
  <si>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</si>
  <si>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</si>
  <si>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</si>
  <si>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</si>
  <si>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</si>
  <si>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</si>
  <si>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</si>
  <si>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</si>
  <si>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</si>
  <si>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</si>
  <si>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</si>
  <si>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</si>
  <si>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</si>
  <si>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</si>
  <si>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</si>
  <si>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</si>
  <si>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</si>
  <si>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</si>
  <si>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</si>
  <si>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</si>
  <si>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</si>
  <si>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</si>
  <si>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</si>
  <si>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</si>
  <si>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</si>
  <si>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</si>
  <si>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</si>
  <si>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</si>
  <si>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</si>
  <si>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</si>
  <si>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</si>
  <si>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</si>
  <si>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</si>
  <si>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</si>
  <si>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</si>
  <si>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</si>
  <si>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</si>
  <si>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</si>
  <si>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</si>
  <si>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</si>
  <si>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</si>
  <si>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"Бобровская НОШ"</t>
  </si>
  <si>
    <t>Директор</t>
  </si>
  <si>
    <t>С.А.Хворова</t>
  </si>
  <si>
    <t>Омлет натуральный</t>
  </si>
  <si>
    <t>2(6)</t>
  </si>
  <si>
    <t xml:space="preserve">Кофейный напиток с молоком </t>
  </si>
  <si>
    <t>1 (13)</t>
  </si>
  <si>
    <t>салат из моркови с растительным маслом</t>
  </si>
  <si>
    <t>163 (10)</t>
  </si>
  <si>
    <t xml:space="preserve">сладкое </t>
  </si>
  <si>
    <t>печенье порционное</t>
  </si>
  <si>
    <t>кислмолочное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</si>
  <si>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</si>
  <si>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</si>
  <si>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</si>
  <si>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</si>
  <si>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</si>
  <si>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 xml:space="preserve">Кисель из сухофруктов с витаминами </t>
  </si>
  <si>
    <t>Хлеб пшеничный</t>
  </si>
  <si>
    <t>Хлеб ржаной</t>
  </si>
  <si>
    <t>25  (2)</t>
  </si>
  <si>
    <t>12  (8)</t>
  </si>
  <si>
    <t>43  (3)</t>
  </si>
  <si>
    <t>9  (10)</t>
  </si>
  <si>
    <t>Запеканка картофельная фаршированная отварным мясом говядины</t>
  </si>
  <si>
    <t>Кисель витаминизированный</t>
  </si>
  <si>
    <t>Яблоко свежее</t>
  </si>
  <si>
    <t>сладкое</t>
  </si>
  <si>
    <t>пряники</t>
  </si>
  <si>
    <t>9  (5)</t>
  </si>
  <si>
    <t>10  (10)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</si>
  <si>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</si>
  <si>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</si>
  <si>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</si>
  <si>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</si>
  <si>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Компот из смеси сухофруктов</t>
  </si>
  <si>
    <t>1  (1)</t>
  </si>
  <si>
    <t>2  (2)</t>
  </si>
  <si>
    <t>20  (8)</t>
  </si>
  <si>
    <t>2 ( 4)</t>
  </si>
  <si>
    <t>6  (10)</t>
  </si>
  <si>
    <t>хлеб пшеничный</t>
  </si>
  <si>
    <t>сок порционный</t>
  </si>
  <si>
    <t>вафли</t>
  </si>
  <si>
    <t xml:space="preserve">Котлеты  рыбные/ картофель в молоке </t>
  </si>
  <si>
    <t>11 (7), 3 (3)</t>
  </si>
  <si>
    <t>6 (10)</t>
  </si>
  <si>
    <t>6 (1)</t>
  </si>
  <si>
    <t xml:space="preserve">Салат из моркови </t>
  </si>
  <si>
    <t>Суп картофельный с рыбой</t>
  </si>
  <si>
    <t>Плов из мяса говядины</t>
  </si>
  <si>
    <t>13  (1)</t>
  </si>
  <si>
    <t>19  (2)</t>
  </si>
  <si>
    <t xml:space="preserve">4  (8) </t>
  </si>
  <si>
    <t xml:space="preserve">Кисель витаминизированный </t>
  </si>
  <si>
    <t xml:space="preserve">закуска </t>
  </si>
  <si>
    <t>тефтели из говядины/ каша гречневая вязкая</t>
  </si>
  <si>
    <t>салат из кукурузы</t>
  </si>
  <si>
    <t>чай с лимоном</t>
  </si>
  <si>
    <t>сок натуральный в упаковке</t>
  </si>
  <si>
    <t>20 (8)/2 (4)</t>
  </si>
  <si>
    <t>10 (10)</t>
  </si>
  <si>
    <t>зеленый горошек с яйцом</t>
  </si>
  <si>
    <t>щи со сметаной</t>
  </si>
  <si>
    <t>рыба тушеная с овощами</t>
  </si>
  <si>
    <t>картофель в молоке</t>
  </si>
  <si>
    <t>компот из сухофруктов</t>
  </si>
  <si>
    <t>Хлеб белый</t>
  </si>
  <si>
    <t xml:space="preserve">Хлеб ржаной </t>
  </si>
  <si>
    <t>2  (1)</t>
  </si>
  <si>
    <t>6  (2)</t>
  </si>
  <si>
    <t>4  (7)</t>
  </si>
  <si>
    <t>3  (3)</t>
  </si>
  <si>
    <t>Чай с сахаром</t>
  </si>
  <si>
    <t>Соки овощные, фруктовые и</t>
  </si>
  <si>
    <t>43 (3)</t>
  </si>
  <si>
    <t>Салат из кукурузы</t>
  </si>
  <si>
    <t>Суп-пюре картофельный</t>
  </si>
  <si>
    <t xml:space="preserve">Фрикадельки из говядины </t>
  </si>
  <si>
    <t>Капуста тушеная</t>
  </si>
  <si>
    <t>Кисель с витаминами</t>
  </si>
  <si>
    <t>28 (8)</t>
  </si>
  <si>
    <t>8 (3)</t>
  </si>
  <si>
    <t>Каша рисовая молочная с маслом</t>
  </si>
  <si>
    <t>7 (4)</t>
  </si>
  <si>
    <t>Какао Витошка с витаминами</t>
  </si>
  <si>
    <t>хлеб пшеничный с сыром</t>
  </si>
  <si>
    <t>яблоко свежее</t>
  </si>
  <si>
    <t>Салат из белокочанной капусты с растительным маслом</t>
  </si>
  <si>
    <t>Свекольник со сметаной</t>
  </si>
  <si>
    <t>Мясо говядины тушеное с овощами</t>
  </si>
  <si>
    <t>3 (1)</t>
  </si>
  <si>
    <t>5 (2)</t>
  </si>
  <si>
    <t>3 (8)</t>
  </si>
  <si>
    <t>биточки куринные/картофель в молоке</t>
  </si>
  <si>
    <t>салат из кукуруза</t>
  </si>
  <si>
    <t>хлеб пшеничный с маслом</t>
  </si>
  <si>
    <t xml:space="preserve"> 5(4)/ 5(9)</t>
  </si>
  <si>
    <t>11 (10)</t>
  </si>
  <si>
    <t>Салат из свеклы</t>
  </si>
  <si>
    <t>Суп овощной со сметаной</t>
  </si>
  <si>
    <t>Мясо кур отварное в соусе</t>
  </si>
  <si>
    <t>20 (1)</t>
  </si>
  <si>
    <t>14 (2)</t>
  </si>
  <si>
    <t>2 (9)</t>
  </si>
  <si>
    <t>запеканка из творога</t>
  </si>
  <si>
    <t>11 (4)</t>
  </si>
  <si>
    <t>пром</t>
  </si>
  <si>
    <t>Какао с молоком</t>
  </si>
  <si>
    <t>Хлеб пшеничный с малосм</t>
  </si>
  <si>
    <t>сок натуральный в индивидуальной упаковке</t>
  </si>
  <si>
    <t>Салат из белокочанной капусты с кукурузой, луком и растительным маслом</t>
  </si>
  <si>
    <t>4 (1)</t>
  </si>
  <si>
    <t>18  (2)</t>
  </si>
  <si>
    <t>22 (8)</t>
  </si>
  <si>
    <t>мясо говядины тушеное с овощами</t>
  </si>
  <si>
    <t>зеленый горошек</t>
  </si>
  <si>
    <t>Чай с лимоном</t>
  </si>
  <si>
    <t xml:space="preserve">Хлеб пшеничный с маслом </t>
  </si>
  <si>
    <t xml:space="preserve">Пряники </t>
  </si>
  <si>
    <t>Груша свежая</t>
  </si>
  <si>
    <t>9 (5)</t>
  </si>
  <si>
    <t>салат из отварной свеклы и моркови</t>
  </si>
  <si>
    <t>рассольник со сметаной</t>
  </si>
  <si>
    <t>запеканка картофельная с мясом кур</t>
  </si>
  <si>
    <t>кисель из сухофруктов</t>
  </si>
  <si>
    <t>21 ( 1)</t>
  </si>
  <si>
    <t>9  (2)</t>
  </si>
  <si>
    <t xml:space="preserve">Какао Витошка витаминизированный </t>
  </si>
  <si>
    <t>Хлеб пшеничный с маслом</t>
  </si>
  <si>
    <t>Йогурт порционный</t>
  </si>
  <si>
    <t>Сок в индивидуальной упаковке</t>
  </si>
  <si>
    <t>50/10</t>
  </si>
  <si>
    <t>14 (10)</t>
  </si>
  <si>
    <t>Каша пшенная молочная жидкая</t>
  </si>
  <si>
    <t>Салат из капусты с луком</t>
  </si>
  <si>
    <t>Суп овощной с мясными фрикадельками</t>
  </si>
  <si>
    <t>Котлета рыбная</t>
  </si>
  <si>
    <t>картофель отварной</t>
  </si>
  <si>
    <t>15 (2)</t>
  </si>
  <si>
    <t>9 (7)</t>
  </si>
  <si>
    <t>1 (3)</t>
  </si>
  <si>
    <t>Хлеб пшеничный белый</t>
  </si>
  <si>
    <t>груши свежие</t>
  </si>
  <si>
    <t>печенье</t>
  </si>
  <si>
    <t>суп крестьянский с крупой</t>
  </si>
  <si>
    <t>плов из мяса птицы</t>
  </si>
  <si>
    <t>кисломол</t>
  </si>
  <si>
    <t xml:space="preserve">Биточки куриные/макаронные изделия отварные </t>
  </si>
  <si>
    <t>5 (9)/43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</si>
</sst>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3" fillId="2" borderId="2" xfId="0" applyFont="1" applyFill="1" applyBorder="1" applyProtection="1">
      <protection locked="0"/>
    </xf>
    <xf numFmtId="0" fontId="5" fillId="5" borderId="19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top"/>
      <protection locked="0"/>
    </xf>
    <xf numFmtId="16" fontId="0" fillId="5" borderId="2" xfId="0" applyNumberFormat="1" applyFill="1" applyBorder="1" applyAlignment="1" applyProtection="1">
      <alignment vertical="top"/>
      <protection locked="0"/>
    </xf>
    <xf numFmtId="0" fontId="14" fillId="5" borderId="27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14" fillId="5" borderId="29" xfId="0" applyFont="1" applyFill="1" applyBorder="1" applyAlignment="1" applyProtection="1">
      <alignment vertical="center" wrapText="1"/>
      <protection locked="0"/>
    </xf>
    <xf numFmtId="0" fontId="14" fillId="5" borderId="28" xfId="0" applyFont="1" applyFill="1" applyBorder="1" applyAlignment="1" applyProtection="1">
      <alignment vertical="center" wrapText="1"/>
      <protection locked="0"/>
    </xf>
    <xf numFmtId="0" fontId="14" fillId="5" borderId="30" xfId="0" applyFont="1" applyFill="1" applyBorder="1" applyAlignment="1" applyProtection="1">
      <alignment vertical="center" wrapText="1"/>
      <protection locked="0"/>
    </xf>
    <xf numFmtId="0" fontId="15" fillId="5" borderId="28" xfId="0" applyFont="1" applyFill="1" applyBorder="1" applyAlignment="1" applyProtection="1">
      <alignment vertical="center" wrapText="1"/>
      <protection locked="0"/>
    </xf>
    <xf numFmtId="16" fontId="0" fillId="5" borderId="4" xfId="0" applyNumberFormat="1" applyFill="1" applyBorder="1" applyAlignment="1" applyProtection="1">
      <alignment vertical="top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9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5" borderId="19" xfId="0" applyFont="1" applyFill="1" applyBorder="1" applyAlignment="1" applyProtection="1">
      <alignment horizontal="center" vertical="top" wrapText="1"/>
      <protection locked="0"/>
    </xf>
    <xf numFmtId="0" fontId="16" fillId="5" borderId="2" xfId="0" applyFont="1" applyFill="1" applyBorder="1" applyAlignment="1" applyProtection="1">
      <alignment vertical="top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 applyProtection="1">
      <alignment horizontal="center" vertical="top" wrapText="1"/>
      <protection locked="0"/>
    </xf>
    <xf numFmtId="0" fontId="16" fillId="5" borderId="1" xfId="0" applyFont="1" applyFill="1" applyBorder="1" applyAlignment="1" applyProtection="1">
      <alignment vertical="top" wrapText="1"/>
      <protection locked="0"/>
    </xf>
    <xf numFmtId="0" fontId="14" fillId="5" borderId="17" xfId="0" applyFont="1" applyFill="1" applyBorder="1" applyAlignment="1" applyProtection="1">
      <alignment horizontal="center" vertical="top" wrapText="1"/>
      <protection locked="0"/>
    </xf>
    <xf numFmtId="0" fontId="16" fillId="5" borderId="2" xfId="0" applyFont="1" applyFill="1" applyBorder="1" applyAlignment="1" applyProtection="1">
      <alignment vertical="top" wrapText="1"/>
      <protection locked="0"/>
    </xf>
    <xf numFmtId="0" fontId="16" fillId="5" borderId="4" xfId="0" applyFont="1" applyFill="1" applyBorder="1" applyAlignment="1" applyProtection="1">
      <alignment vertical="top" wrapText="1"/>
      <protection locked="0"/>
    </xf>
    <xf numFmtId="0" fontId="16" fillId="5" borderId="5" xfId="0" applyFont="1" applyFill="1" applyBorder="1" applyAlignment="1" applyProtection="1">
      <alignment vertical="top" wrapText="1"/>
      <protection locked="0"/>
    </xf>
    <xf numFmtId="0" fontId="14" fillId="5" borderId="0" xfId="0" applyFont="1" applyFill="1" applyProtection="1">
      <protection locked="0"/>
    </xf>
    <xf numFmtId="0" fontId="1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29" xfId="0" applyFont="1" applyFill="1" applyBorder="1" applyAlignment="1" applyProtection="1">
      <alignment horizontal="center" vertical="center" wrapText="1"/>
      <protection locked="0"/>
    </xf>
    <xf numFmtId="16" fontId="16" fillId="5" borderId="1" xfId="0" applyNumberFormat="1" applyFont="1" applyFill="1" applyBorder="1" applyAlignment="1" applyProtection="1">
      <alignment horizontal="center" vertical="top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30" xfId="0" applyFont="1" applyFill="1" applyBorder="1" applyAlignment="1" applyProtection="1">
      <alignment horizontal="center" vertical="center" wrapText="1"/>
      <protection locked="0"/>
    </xf>
    <xf numFmtId="2" fontId="16" fillId="5" borderId="2" xfId="0" applyNumberFormat="1" applyFont="1" applyFill="1" applyBorder="1" applyAlignment="1" applyProtection="1">
      <alignment horizontal="center" vertical="top"/>
      <protection locked="0"/>
    </xf>
    <xf numFmtId="0" fontId="16" fillId="5" borderId="2" xfId="0" applyFont="1" applyFill="1" applyBorder="1" applyAlignment="1" applyProtection="1">
      <alignment horizontal="center" vertical="top"/>
      <protection locked="0"/>
    </xf>
    <xf numFmtId="16" fontId="16" fillId="5" borderId="2" xfId="0" applyNumberFormat="1" applyFont="1" applyFill="1" applyBorder="1" applyAlignment="1" applyProtection="1">
      <alignment horizontal="center" vertical="top"/>
      <protection locked="0"/>
    </xf>
    <xf numFmtId="0" fontId="15" fillId="5" borderId="30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wrapText="1"/>
      <protection locked="0"/>
    </xf>
    <xf numFmtId="0" fontId="14" fillId="5" borderId="19" xfId="0" applyFont="1" applyFill="1" applyBorder="1" applyAlignment="1" applyProtection="1">
      <alignment horizontal="center" wrapText="1"/>
      <protection locked="0"/>
    </xf>
    <xf numFmtId="0" fontId="14" fillId="5" borderId="28" xfId="0" applyFont="1" applyFill="1" applyBorder="1" applyAlignment="1" applyProtection="1">
      <alignment horizontal="center" wrapText="1"/>
      <protection locked="0"/>
    </xf>
    <xf numFmtId="0" fontId="15" fillId="5" borderId="30" xfId="0" applyFont="1" applyFill="1" applyBorder="1" applyAlignment="1" applyProtection="1">
      <alignment horizontal="center" wrapText="1"/>
      <protection locked="0"/>
    </xf>
    <xf numFmtId="0" fontId="14" fillId="5" borderId="30" xfId="0" applyFont="1" applyFill="1" applyBorder="1" applyAlignment="1" applyProtection="1">
      <alignment horizontal="center" wrapText="1"/>
      <protection locked="0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4" fillId="2" borderId="19" xfId="0" applyFont="1" applyFill="1" applyBorder="1" applyAlignment="1" applyProtection="1">
      <alignment horizontal="center" wrapText="1"/>
      <protection locked="0"/>
    </xf>
    <xf numFmtId="0" fontId="15" fillId="5" borderId="28" xfId="0" applyFont="1" applyFill="1" applyBorder="1" applyAlignment="1" applyProtection="1">
      <alignment horizontal="center" vertical="center" wrapText="1"/>
      <protection locked="0"/>
    </xf>
    <xf numFmtId="16" fontId="16" fillId="5" borderId="4" xfId="0" applyNumberFormat="1" applyFont="1" applyFill="1" applyBorder="1" applyAlignment="1" applyProtection="1">
      <alignment horizontal="center" vertical="top"/>
      <protection locked="0"/>
    </xf>
    <xf numFmtId="0" fontId="14" fillId="5" borderId="27" xfId="0" applyFont="1" applyFill="1" applyBorder="1" applyAlignment="1" applyProtection="1">
      <alignment horizontal="center" wrapText="1"/>
      <protection locked="0"/>
    </xf>
    <xf numFmtId="0" fontId="14" fillId="5" borderId="29" xfId="0" applyFont="1" applyFill="1" applyBorder="1" applyAlignment="1" applyProtection="1">
      <alignment horizontal="center" wrapText="1"/>
      <protection locked="0"/>
    </xf>
    <xf numFmtId="16" fontId="16" fillId="5" borderId="1" xfId="0" applyNumberFormat="1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Protection="1">
      <protection locked="0"/>
    </xf>
    <xf numFmtId="0" fontId="14" fillId="5" borderId="0" xfId="0" applyFont="1" applyFill="1" applyAlignment="1" applyProtection="1">
      <alignment wrapText="1"/>
      <protection locked="0"/>
    </xf>
    <xf numFmtId="0" fontId="14" fillId="5" borderId="31" xfId="0" applyFont="1" applyFill="1" applyBorder="1" applyAlignment="1" applyProtection="1">
      <alignment vertical="center" wrapText="1"/>
      <protection locked="0"/>
    </xf>
    <xf numFmtId="1" fontId="16" fillId="5" borderId="2" xfId="0" applyNumberFormat="1" applyFont="1" applyFill="1" applyBorder="1" applyAlignment="1" applyProtection="1">
      <alignment horizontal="center" vertical="center"/>
      <protection locked="0"/>
    </xf>
    <xf numFmtId="1" fontId="16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right" vertical="center" wrapText="1"/>
      <protection locked="0"/>
    </xf>
    <xf numFmtId="0" fontId="16" fillId="5" borderId="5" xfId="0" applyFont="1" applyFill="1" applyBorder="1" applyAlignment="1" applyProtection="1">
      <alignment horizontal="center" vertical="top"/>
      <protection locked="0"/>
    </xf>
    <xf numFmtId="1" fontId="16" fillId="5" borderId="2" xfId="0" applyNumberFormat="1" applyFont="1" applyFill="1" applyBorder="1" applyAlignment="1" applyProtection="1">
      <alignment vertical="top"/>
      <protection locked="0"/>
    </xf>
    <xf numFmtId="0" fontId="14" fillId="5" borderId="32" xfId="0" applyFont="1" applyFill="1" applyBorder="1" applyAlignment="1" applyProtection="1">
      <alignment vertical="center" wrapText="1"/>
      <protection locked="0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14" fillId="5" borderId="33" xfId="0" applyFont="1" applyFill="1" applyBorder="1" applyAlignment="1" applyProtection="1">
      <alignment horizontal="center" vertical="center" wrapText="1"/>
      <protection locked="0"/>
    </xf>
    <xf numFmtId="16" fontId="16" fillId="5" borderId="5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horizontal="center" vertical="top" wrapText="1"/>
      <protection locked="0"/>
    </xf>
    <xf numFmtId="0" fontId="16" fillId="5" borderId="4" xfId="0" applyFont="1" applyFill="1" applyBorder="1" applyAlignment="1" applyProtection="1">
      <alignment horizontal="center" vertical="top"/>
      <protection locked="0"/>
    </xf>
    <xf numFmtId="0" fontId="14" fillId="2" borderId="4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/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3"/>
  <sheetViews>
    <sheetView tabSelected="1" zoomScale="90" zoomScaleNormal="9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0" t="s">
        <v>45</v>
      </c>
      <c r="D1" s="141"/>
      <c r="E1" s="141"/>
      <c r="F1" s="13" t="s">
        <v>16</v>
      </c>
      <c r="G1" s="2" t="s">
        <v>17</v>
      </c>
      <c r="H1" s="142" t="s">
        <v>46</v>
      </c>
      <c r="I1" s="142"/>
      <c r="J1" s="142"/>
      <c r="K1" s="142"/>
    </row>
    <row r="2" spans="1:12" ht="18" x14ac:dyDescent="0.2">
      <c r="A2" s="43" t="s">
        <v>6</v>
      </c>
      <c r="C2" s="2"/>
      <c r="G2" s="2" t="s">
        <v>18</v>
      </c>
      <c r="H2" s="142" t="s">
        <v>47</v>
      </c>
      <c r="I2" s="142"/>
      <c r="J2" s="142"/>
      <c r="K2" s="14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0" t="s">
        <v>48</v>
      </c>
      <c r="F6" s="70">
        <v>200</v>
      </c>
      <c r="G6" s="70">
        <v>26.3</v>
      </c>
      <c r="H6" s="70">
        <v>3.48</v>
      </c>
      <c r="I6" s="70">
        <v>170</v>
      </c>
      <c r="J6" s="70">
        <v>246</v>
      </c>
      <c r="K6" s="71" t="s">
        <v>49</v>
      </c>
      <c r="L6" s="48">
        <v>22.67</v>
      </c>
    </row>
    <row r="7" spans="1:12" ht="15" x14ac:dyDescent="0.25">
      <c r="A7" s="25"/>
      <c r="B7" s="16"/>
      <c r="C7" s="11"/>
      <c r="D7" s="58" t="s">
        <v>27</v>
      </c>
      <c r="E7" s="72" t="s">
        <v>52</v>
      </c>
      <c r="F7" s="73">
        <v>60</v>
      </c>
      <c r="G7" s="73">
        <v>4</v>
      </c>
      <c r="H7" s="73">
        <v>6.6</v>
      </c>
      <c r="I7" s="73">
        <v>64</v>
      </c>
      <c r="J7" s="73">
        <v>118.83</v>
      </c>
      <c r="K7" s="74" t="s">
        <v>53</v>
      </c>
      <c r="L7" s="51">
        <v>3.6</v>
      </c>
    </row>
    <row r="8" spans="1:12" ht="15" x14ac:dyDescent="0.25">
      <c r="A8" s="25"/>
      <c r="B8" s="16"/>
      <c r="C8" s="11"/>
      <c r="D8" s="7" t="s">
        <v>22</v>
      </c>
      <c r="E8" s="60" t="s">
        <v>50</v>
      </c>
      <c r="F8" s="73">
        <v>200</v>
      </c>
      <c r="G8" s="73">
        <v>2.9</v>
      </c>
      <c r="H8" s="73">
        <v>13.4</v>
      </c>
      <c r="I8" s="73">
        <v>89</v>
      </c>
      <c r="J8" s="73">
        <v>181</v>
      </c>
      <c r="K8" s="74" t="s">
        <v>51</v>
      </c>
      <c r="L8" s="51">
        <v>6.64</v>
      </c>
    </row>
    <row r="9" spans="1:12" ht="15" x14ac:dyDescent="0.25">
      <c r="A9" s="25"/>
      <c r="B9" s="16"/>
      <c r="C9" s="11"/>
      <c r="D9" s="7" t="s">
        <v>23</v>
      </c>
      <c r="E9" s="75" t="s">
        <v>174</v>
      </c>
      <c r="F9" s="73">
        <v>60</v>
      </c>
      <c r="G9" s="73">
        <v>3.42</v>
      </c>
      <c r="H9" s="73">
        <v>13.6</v>
      </c>
      <c r="I9" s="73">
        <v>20.46</v>
      </c>
      <c r="J9" s="73">
        <v>218.46</v>
      </c>
      <c r="K9" s="74"/>
      <c r="L9" s="51">
        <v>11.7</v>
      </c>
    </row>
    <row r="10" spans="1:12" ht="15" x14ac:dyDescent="0.25">
      <c r="A10" s="25"/>
      <c r="B10" s="16"/>
      <c r="C10" s="11"/>
      <c r="D10" s="7" t="s">
        <v>24</v>
      </c>
      <c r="E10" s="75"/>
      <c r="F10" s="73"/>
      <c r="G10" s="73"/>
      <c r="H10" s="73"/>
      <c r="I10" s="73"/>
      <c r="J10" s="73"/>
      <c r="K10" s="76"/>
      <c r="L10" s="51"/>
    </row>
    <row r="11" spans="1:12" ht="15" x14ac:dyDescent="0.25">
      <c r="A11" s="25"/>
      <c r="B11" s="16"/>
      <c r="C11" s="11"/>
      <c r="D11" s="58" t="s">
        <v>54</v>
      </c>
      <c r="E11" s="75" t="s">
        <v>55</v>
      </c>
      <c r="F11" s="73">
        <v>50</v>
      </c>
      <c r="G11" s="73">
        <v>3.75</v>
      </c>
      <c r="H11" s="73">
        <v>7.5</v>
      </c>
      <c r="I11" s="73">
        <v>34.5</v>
      </c>
      <c r="J11" s="73">
        <v>220</v>
      </c>
      <c r="K11" s="74"/>
      <c r="L11" s="51">
        <v>12.5</v>
      </c>
    </row>
    <row r="12" spans="1:12" ht="15" x14ac:dyDescent="0.25">
      <c r="A12" s="25"/>
      <c r="B12" s="16"/>
      <c r="C12" s="11"/>
      <c r="D12" s="58" t="s">
        <v>56</v>
      </c>
      <c r="E12" s="75" t="s">
        <v>57</v>
      </c>
      <c r="F12" s="73">
        <v>100</v>
      </c>
      <c r="G12" s="73">
        <v>2.9</v>
      </c>
      <c r="H12" s="73">
        <v>2.5</v>
      </c>
      <c r="I12" s="73">
        <v>11</v>
      </c>
      <c r="J12" s="73">
        <v>327</v>
      </c>
      <c r="K12" s="74"/>
      <c r="L12" s="51">
        <v>26.9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670</v>
      </c>
      <c r="G13" s="21">
        <f t="shared" ref="G13:J13" si="0">SUM(G6:G12)</f>
        <v>43.27</v>
      </c>
      <c r="H13" s="21">
        <f t="shared" si="0"/>
        <v>47.08</v>
      </c>
      <c r="I13" s="21">
        <f t="shared" si="0"/>
        <v>388.96</v>
      </c>
      <c r="J13" s="21">
        <f t="shared" si="0"/>
        <v>1311.29</v>
      </c>
      <c r="K13" s="27"/>
      <c r="L13" s="21">
        <f t="shared" ref="L13" si="1">SUM(L6:L12)</f>
        <v>84.009999999999991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0" t="s">
        <v>58</v>
      </c>
      <c r="F18" s="60">
        <v>60</v>
      </c>
      <c r="G18" s="101">
        <v>0.52</v>
      </c>
      <c r="H18" s="101">
        <v>3.07</v>
      </c>
      <c r="I18" s="101">
        <v>1.56</v>
      </c>
      <c r="J18" s="101">
        <v>35.880000000000003</v>
      </c>
      <c r="K18" s="92">
        <v>19</v>
      </c>
      <c r="L18" s="51">
        <v>8.76</v>
      </c>
    </row>
    <row r="19" spans="1:12" ht="15" x14ac:dyDescent="0.25">
      <c r="A19" s="25"/>
      <c r="B19" s="16"/>
      <c r="C19" s="11"/>
      <c r="D19" s="7" t="s">
        <v>28</v>
      </c>
      <c r="E19" s="60" t="s">
        <v>59</v>
      </c>
      <c r="F19" s="60">
        <v>200</v>
      </c>
      <c r="G19" s="101">
        <v>2.46</v>
      </c>
      <c r="H19" s="101">
        <v>2.63</v>
      </c>
      <c r="I19" s="101">
        <v>11.8</v>
      </c>
      <c r="J19" s="101">
        <v>79</v>
      </c>
      <c r="K19" s="92" t="s">
        <v>65</v>
      </c>
      <c r="L19" s="51">
        <v>8.51</v>
      </c>
    </row>
    <row r="20" spans="1:12" ht="15" x14ac:dyDescent="0.25">
      <c r="A20" s="25"/>
      <c r="B20" s="16"/>
      <c r="C20" s="11"/>
      <c r="D20" s="7" t="s">
        <v>29</v>
      </c>
      <c r="E20" s="60" t="s">
        <v>60</v>
      </c>
      <c r="F20" s="60">
        <v>100</v>
      </c>
      <c r="G20" s="101">
        <v>14.7</v>
      </c>
      <c r="H20" s="101">
        <v>15.67</v>
      </c>
      <c r="I20" s="101">
        <v>3.51</v>
      </c>
      <c r="J20" s="101">
        <v>214</v>
      </c>
      <c r="K20" s="93" t="s">
        <v>66</v>
      </c>
      <c r="L20" s="51">
        <v>59.94</v>
      </c>
    </row>
    <row r="21" spans="1:12" ht="15" x14ac:dyDescent="0.25">
      <c r="A21" s="25"/>
      <c r="B21" s="16"/>
      <c r="C21" s="11"/>
      <c r="D21" s="7" t="s">
        <v>30</v>
      </c>
      <c r="E21" s="60" t="s">
        <v>61</v>
      </c>
      <c r="F21" s="60">
        <v>150</v>
      </c>
      <c r="G21" s="101">
        <v>5.31</v>
      </c>
      <c r="H21" s="101">
        <v>1.35</v>
      </c>
      <c r="I21" s="101">
        <v>46.35</v>
      </c>
      <c r="J21" s="101">
        <v>237</v>
      </c>
      <c r="K21" s="92" t="s">
        <v>67</v>
      </c>
      <c r="L21" s="51">
        <v>8.11</v>
      </c>
    </row>
    <row r="22" spans="1:12" ht="15" x14ac:dyDescent="0.25">
      <c r="A22" s="25"/>
      <c r="B22" s="16"/>
      <c r="C22" s="11"/>
      <c r="D22" s="7" t="s">
        <v>31</v>
      </c>
      <c r="E22" s="60" t="s">
        <v>62</v>
      </c>
      <c r="F22" s="60">
        <v>200</v>
      </c>
      <c r="G22" s="101">
        <v>1</v>
      </c>
      <c r="H22" s="101">
        <v>0.1</v>
      </c>
      <c r="I22" s="101">
        <v>28.6</v>
      </c>
      <c r="J22" s="101">
        <v>115</v>
      </c>
      <c r="K22" s="92" t="s">
        <v>68</v>
      </c>
      <c r="L22" s="51">
        <v>11</v>
      </c>
    </row>
    <row r="23" spans="1:12" ht="15" x14ac:dyDescent="0.25">
      <c r="A23" s="25"/>
      <c r="B23" s="16"/>
      <c r="C23" s="11"/>
      <c r="D23" s="7" t="s">
        <v>32</v>
      </c>
      <c r="E23" s="60" t="s">
        <v>63</v>
      </c>
      <c r="F23" s="60">
        <v>50</v>
      </c>
      <c r="G23" s="101">
        <v>3.95</v>
      </c>
      <c r="H23" s="101">
        <v>0.05</v>
      </c>
      <c r="I23" s="101">
        <v>24.15</v>
      </c>
      <c r="J23" s="101">
        <v>117.5</v>
      </c>
      <c r="K23" s="76"/>
      <c r="L23" s="51">
        <v>3.3</v>
      </c>
    </row>
    <row r="24" spans="1:12" ht="15" x14ac:dyDescent="0.25">
      <c r="A24" s="25"/>
      <c r="B24" s="16"/>
      <c r="C24" s="11"/>
      <c r="D24" s="7" t="s">
        <v>33</v>
      </c>
      <c r="E24" s="60" t="s">
        <v>64</v>
      </c>
      <c r="F24" s="60">
        <v>40</v>
      </c>
      <c r="G24" s="101">
        <v>3.4</v>
      </c>
      <c r="H24" s="101">
        <v>1.32</v>
      </c>
      <c r="I24" s="101">
        <v>17</v>
      </c>
      <c r="J24" s="101">
        <v>103.6</v>
      </c>
      <c r="K24" s="76"/>
      <c r="L24" s="51">
        <v>2.48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31.339999999999996</v>
      </c>
      <c r="H27" s="21">
        <f t="shared" si="3"/>
        <v>24.19</v>
      </c>
      <c r="I27" s="21">
        <f t="shared" si="3"/>
        <v>132.97</v>
      </c>
      <c r="J27" s="21">
        <f t="shared" si="3"/>
        <v>901.98</v>
      </c>
      <c r="K27" s="27"/>
      <c r="L27" s="21">
        <f>SUM(L18:L24)</f>
        <v>102.1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138" t="s">
        <v>4</v>
      </c>
      <c r="D47" s="139"/>
      <c r="E47" s="33"/>
      <c r="F47" s="34">
        <f>F13+F17+F27+F32+F39+F46</f>
        <v>1470</v>
      </c>
      <c r="G47" s="34">
        <f t="shared" ref="G47:J47" si="7">G13+G17+G27+G32+G39+G46</f>
        <v>74.61</v>
      </c>
      <c r="H47" s="34">
        <f t="shared" si="7"/>
        <v>71.27</v>
      </c>
      <c r="I47" s="34">
        <f t="shared" si="7"/>
        <v>521.92999999999995</v>
      </c>
      <c r="J47" s="34">
        <f t="shared" si="7"/>
        <v>2213.27</v>
      </c>
      <c r="K47" s="35"/>
      <c r="L47" s="34">
        <f ca="1">SUM(L13,L17,L27,L32,L39,L46)</f>
        <v>0</v>
      </c>
    </row>
    <row r="48" spans="1:12" ht="26.25" thickBot="1" x14ac:dyDescent="0.3">
      <c r="A48" s="15">
        <v>1</v>
      </c>
      <c r="B48" s="16">
        <v>2</v>
      </c>
      <c r="C48" s="24" t="s">
        <v>20</v>
      </c>
      <c r="D48" s="5" t="s">
        <v>21</v>
      </c>
      <c r="E48" s="63" t="s">
        <v>69</v>
      </c>
      <c r="F48" s="78">
        <v>200</v>
      </c>
      <c r="G48" s="86">
        <v>15.37</v>
      </c>
      <c r="H48" s="87">
        <v>14.05</v>
      </c>
      <c r="I48" s="87">
        <v>28.01</v>
      </c>
      <c r="J48" s="87">
        <v>303.2</v>
      </c>
      <c r="K48" s="88" t="s">
        <v>74</v>
      </c>
      <c r="L48" s="48">
        <v>44.82</v>
      </c>
    </row>
    <row r="49" spans="1:12" ht="15.75" thickBot="1" x14ac:dyDescent="0.3">
      <c r="A49" s="15"/>
      <c r="B49" s="16"/>
      <c r="C49" s="11"/>
      <c r="D49" s="58" t="s">
        <v>27</v>
      </c>
      <c r="E49" s="66" t="s">
        <v>58</v>
      </c>
      <c r="F49" s="79">
        <v>60</v>
      </c>
      <c r="G49" s="89">
        <v>0</v>
      </c>
      <c r="H49" s="90">
        <v>0</v>
      </c>
      <c r="I49" s="90">
        <v>1.8</v>
      </c>
      <c r="J49" s="90">
        <v>7.2</v>
      </c>
      <c r="K49" s="91" t="s">
        <v>75</v>
      </c>
      <c r="L49" s="51">
        <v>8.82</v>
      </c>
    </row>
    <row r="50" spans="1:12" ht="15.75" thickBot="1" x14ac:dyDescent="0.3">
      <c r="A50" s="15"/>
      <c r="B50" s="16"/>
      <c r="C50" s="11"/>
      <c r="D50" s="7" t="s">
        <v>22</v>
      </c>
      <c r="E50" s="66" t="s">
        <v>70</v>
      </c>
      <c r="F50" s="79">
        <v>200</v>
      </c>
      <c r="G50" s="79">
        <v>0.14000000000000001</v>
      </c>
      <c r="H50" s="79">
        <v>0</v>
      </c>
      <c r="I50" s="79">
        <v>91</v>
      </c>
      <c r="J50" s="79">
        <v>67</v>
      </c>
      <c r="K50" s="76"/>
      <c r="L50" s="51">
        <v>11</v>
      </c>
    </row>
    <row r="51" spans="1:12" ht="15.75" thickBot="1" x14ac:dyDescent="0.3">
      <c r="A51" s="15"/>
      <c r="B51" s="16"/>
      <c r="C51" s="11"/>
      <c r="D51" s="7" t="s">
        <v>23</v>
      </c>
      <c r="E51" s="66" t="s">
        <v>63</v>
      </c>
      <c r="F51" s="79">
        <v>50</v>
      </c>
      <c r="G51" s="89">
        <v>3.95</v>
      </c>
      <c r="H51" s="90">
        <v>0.05</v>
      </c>
      <c r="I51" s="90">
        <v>24.15</v>
      </c>
      <c r="J51" s="79">
        <v>117.5</v>
      </c>
      <c r="K51" s="76"/>
      <c r="L51" s="51">
        <v>3.3</v>
      </c>
    </row>
    <row r="52" spans="1:12" ht="15.75" thickBot="1" x14ac:dyDescent="0.3">
      <c r="A52" s="15"/>
      <c r="B52" s="16"/>
      <c r="C52" s="11"/>
      <c r="D52" s="7" t="s">
        <v>24</v>
      </c>
      <c r="E52" s="72" t="s">
        <v>71</v>
      </c>
      <c r="F52" s="79">
        <v>200</v>
      </c>
      <c r="G52" s="89">
        <v>0.8</v>
      </c>
      <c r="H52" s="90">
        <v>0.8</v>
      </c>
      <c r="I52" s="90">
        <v>19.600000000000001</v>
      </c>
      <c r="J52" s="79">
        <v>88</v>
      </c>
      <c r="K52" s="76"/>
      <c r="L52" s="51">
        <v>22</v>
      </c>
    </row>
    <row r="53" spans="1:12" ht="15" x14ac:dyDescent="0.25">
      <c r="A53" s="15"/>
      <c r="B53" s="16"/>
      <c r="C53" s="11"/>
      <c r="D53" s="58" t="s">
        <v>72</v>
      </c>
      <c r="E53" s="75" t="s">
        <v>73</v>
      </c>
      <c r="F53" s="73">
        <v>50</v>
      </c>
      <c r="G53" s="73">
        <v>3.75</v>
      </c>
      <c r="H53" s="73">
        <v>7.5</v>
      </c>
      <c r="I53" s="73">
        <v>34.5</v>
      </c>
      <c r="J53" s="73">
        <v>220</v>
      </c>
      <c r="K53" s="74"/>
      <c r="L53" s="51">
        <v>9.76</v>
      </c>
    </row>
    <row r="54" spans="1:12" ht="15" x14ac:dyDescent="0.25">
      <c r="A54" s="15"/>
      <c r="B54" s="16"/>
      <c r="C54" s="11"/>
      <c r="D54" s="6"/>
      <c r="E54" s="75"/>
      <c r="F54" s="73"/>
      <c r="G54" s="73"/>
      <c r="H54" s="73"/>
      <c r="I54" s="73"/>
      <c r="J54" s="73"/>
      <c r="K54" s="74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760</v>
      </c>
      <c r="G55" s="21">
        <f t="shared" ref="G55" si="8">SUM(G48:G54)</f>
        <v>24.01</v>
      </c>
      <c r="H55" s="21">
        <f t="shared" ref="H55" si="9">SUM(H48:H54)</f>
        <v>22.400000000000002</v>
      </c>
      <c r="I55" s="21">
        <f t="shared" ref="I55" si="10">SUM(I48:I54)</f>
        <v>199.06</v>
      </c>
      <c r="J55" s="21">
        <f t="shared" ref="J55" si="11">SUM(J48:J54)</f>
        <v>802.9</v>
      </c>
      <c r="K55" s="27"/>
      <c r="L55" s="21">
        <f t="shared" ref="L55:L97" si="12">SUM(L48:L54)</f>
        <v>99.7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thickBot="1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3" t="s">
        <v>76</v>
      </c>
      <c r="F60" s="65">
        <v>60</v>
      </c>
      <c r="G60" s="86">
        <v>0.92</v>
      </c>
      <c r="H60" s="87">
        <v>1.1200000000000001</v>
      </c>
      <c r="I60" s="87">
        <v>1.93</v>
      </c>
      <c r="J60" s="87">
        <v>74</v>
      </c>
      <c r="K60" s="92" t="s">
        <v>81</v>
      </c>
      <c r="L60" s="51">
        <v>8.3000000000000007</v>
      </c>
    </row>
    <row r="61" spans="1:12" ht="15.75" thickBot="1" x14ac:dyDescent="0.3">
      <c r="A61" s="15"/>
      <c r="B61" s="16"/>
      <c r="C61" s="11"/>
      <c r="D61" s="7" t="s">
        <v>28</v>
      </c>
      <c r="E61" s="66" t="s">
        <v>77</v>
      </c>
      <c r="F61" s="67">
        <v>256.3</v>
      </c>
      <c r="G61" s="89">
        <v>2.16</v>
      </c>
      <c r="H61" s="90">
        <v>5.42</v>
      </c>
      <c r="I61" s="90">
        <v>12.85</v>
      </c>
      <c r="J61" s="90">
        <v>94</v>
      </c>
      <c r="K61" s="92" t="s">
        <v>82</v>
      </c>
      <c r="L61" s="51">
        <v>7.41</v>
      </c>
    </row>
    <row r="62" spans="1:12" ht="15.75" thickBot="1" x14ac:dyDescent="0.3">
      <c r="A62" s="15"/>
      <c r="B62" s="16"/>
      <c r="C62" s="11"/>
      <c r="D62" s="7" t="s">
        <v>29</v>
      </c>
      <c r="E62" s="66" t="s">
        <v>78</v>
      </c>
      <c r="F62" s="67">
        <v>90</v>
      </c>
      <c r="G62" s="89">
        <v>12.83</v>
      </c>
      <c r="H62" s="90">
        <v>10.91</v>
      </c>
      <c r="I62" s="90">
        <v>8.44</v>
      </c>
      <c r="J62" s="90">
        <v>183.38</v>
      </c>
      <c r="K62" s="93" t="s">
        <v>83</v>
      </c>
      <c r="L62" s="51">
        <v>45.56</v>
      </c>
    </row>
    <row r="63" spans="1:12" ht="15.75" thickBot="1" x14ac:dyDescent="0.3">
      <c r="A63" s="15"/>
      <c r="B63" s="16"/>
      <c r="C63" s="11"/>
      <c r="D63" s="7" t="s">
        <v>30</v>
      </c>
      <c r="E63" s="66" t="s">
        <v>79</v>
      </c>
      <c r="F63" s="67">
        <v>150</v>
      </c>
      <c r="G63" s="89">
        <v>5.43</v>
      </c>
      <c r="H63" s="90">
        <v>4.9800000000000004</v>
      </c>
      <c r="I63" s="94">
        <v>21.94</v>
      </c>
      <c r="J63" s="90">
        <v>136.5</v>
      </c>
      <c r="K63" s="92" t="s">
        <v>84</v>
      </c>
      <c r="L63" s="51">
        <v>8.66</v>
      </c>
    </row>
    <row r="64" spans="1:12" ht="15.75" thickBot="1" x14ac:dyDescent="0.3">
      <c r="A64" s="15"/>
      <c r="B64" s="16"/>
      <c r="C64" s="11"/>
      <c r="D64" s="7" t="s">
        <v>31</v>
      </c>
      <c r="E64" s="66" t="s">
        <v>80</v>
      </c>
      <c r="F64" s="67">
        <v>200</v>
      </c>
      <c r="G64" s="89">
        <v>0.5</v>
      </c>
      <c r="H64" s="90">
        <v>0</v>
      </c>
      <c r="I64" s="90">
        <v>18.3</v>
      </c>
      <c r="J64" s="90">
        <v>72</v>
      </c>
      <c r="K64" s="92" t="s">
        <v>85</v>
      </c>
      <c r="L64" s="51">
        <v>2.4</v>
      </c>
    </row>
    <row r="65" spans="1:12" ht="15.75" thickBot="1" x14ac:dyDescent="0.3">
      <c r="A65" s="15"/>
      <c r="B65" s="16"/>
      <c r="C65" s="11"/>
      <c r="D65" s="7" t="s">
        <v>32</v>
      </c>
      <c r="E65" s="66" t="s">
        <v>63</v>
      </c>
      <c r="F65" s="67">
        <v>50</v>
      </c>
      <c r="G65" s="89">
        <v>3.95</v>
      </c>
      <c r="H65" s="90">
        <v>0.05</v>
      </c>
      <c r="I65" s="90">
        <v>24.15</v>
      </c>
      <c r="J65" s="90">
        <v>117.5</v>
      </c>
      <c r="K65" s="76"/>
      <c r="L65" s="51">
        <v>3.3</v>
      </c>
    </row>
    <row r="66" spans="1:12" ht="15.75" thickBot="1" x14ac:dyDescent="0.3">
      <c r="A66" s="15"/>
      <c r="B66" s="16"/>
      <c r="C66" s="11"/>
      <c r="D66" s="7" t="s">
        <v>33</v>
      </c>
      <c r="E66" s="66" t="s">
        <v>64</v>
      </c>
      <c r="F66" s="67">
        <v>40</v>
      </c>
      <c r="G66" s="89">
        <v>2.64</v>
      </c>
      <c r="H66" s="90">
        <v>0</v>
      </c>
      <c r="I66" s="90">
        <v>0.48</v>
      </c>
      <c r="J66" s="90">
        <v>0.48</v>
      </c>
      <c r="K66" s="76"/>
      <c r="L66" s="51">
        <v>2.48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846.3</v>
      </c>
      <c r="G69" s="21">
        <f t="shared" ref="G69" si="18">SUM(G60:G68)</f>
        <v>28.43</v>
      </c>
      <c r="H69" s="21">
        <f t="shared" ref="H69" si="19">SUM(H60:H68)</f>
        <v>22.48</v>
      </c>
      <c r="I69" s="21">
        <f t="shared" ref="I69" si="20">SUM(I60:I68)</f>
        <v>88.089999999999989</v>
      </c>
      <c r="J69" s="21">
        <f t="shared" ref="J69" si="21">SUM(J60:J68)</f>
        <v>677.86</v>
      </c>
      <c r="K69" s="27"/>
      <c r="L69" s="21">
        <f>SUM(L60:L66)</f>
        <v>78.110000000000014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38" t="s">
        <v>4</v>
      </c>
      <c r="D89" s="139"/>
      <c r="E89" s="33"/>
      <c r="F89" s="34">
        <f>F55+F59+F69+F74+F81+F88</f>
        <v>1606.3</v>
      </c>
      <c r="G89" s="34">
        <f t="shared" ref="G89" si="36">G55+G59+G69+G74+G81+G88</f>
        <v>52.44</v>
      </c>
      <c r="H89" s="34">
        <f t="shared" ref="H89" si="37">H55+H59+H69+H74+H81+H88</f>
        <v>44.88</v>
      </c>
      <c r="I89" s="34">
        <f t="shared" ref="I89" si="38">I55+I59+I69+I74+I81+I88</f>
        <v>287.14999999999998</v>
      </c>
      <c r="J89" s="34">
        <f t="shared" ref="J89" si="39">J55+J59+J69+J74+J81+J88</f>
        <v>1480.76</v>
      </c>
      <c r="K89" s="35"/>
      <c r="L89" s="34">
        <f t="shared" ref="L89" ca="1" si="40">L55+L59+L69+L74+L81+L88</f>
        <v>0</v>
      </c>
    </row>
    <row r="90" spans="1:12" ht="15.75" thickBot="1" x14ac:dyDescent="0.3">
      <c r="A90" s="22">
        <v>1</v>
      </c>
      <c r="B90" s="23">
        <v>3</v>
      </c>
      <c r="C90" s="24" t="s">
        <v>20</v>
      </c>
      <c r="D90" s="5" t="s">
        <v>21</v>
      </c>
      <c r="E90" s="63" t="s">
        <v>89</v>
      </c>
      <c r="F90" s="95">
        <v>240</v>
      </c>
      <c r="G90" s="95">
        <v>15.46</v>
      </c>
      <c r="H90" s="95">
        <v>6.02</v>
      </c>
      <c r="I90" s="95">
        <v>27.84</v>
      </c>
      <c r="J90" s="95">
        <v>20.04</v>
      </c>
      <c r="K90" s="96" t="s">
        <v>90</v>
      </c>
      <c r="L90" s="48">
        <v>24.18</v>
      </c>
    </row>
    <row r="91" spans="1:12" ht="15.75" thickBot="1" x14ac:dyDescent="0.3">
      <c r="A91" s="25"/>
      <c r="B91" s="16"/>
      <c r="C91" s="11"/>
      <c r="D91" s="58" t="s">
        <v>27</v>
      </c>
      <c r="E91" s="63" t="s">
        <v>76</v>
      </c>
      <c r="F91" s="97">
        <v>60</v>
      </c>
      <c r="G91" s="86">
        <v>0.92</v>
      </c>
      <c r="H91" s="87">
        <v>1.1200000000000001</v>
      </c>
      <c r="I91" s="87">
        <v>1.93</v>
      </c>
      <c r="J91" s="87">
        <v>74</v>
      </c>
      <c r="K91" s="92" t="s">
        <v>81</v>
      </c>
      <c r="L91" s="51">
        <v>6.3</v>
      </c>
    </row>
    <row r="92" spans="1:12" ht="15.75" thickBot="1" x14ac:dyDescent="0.3">
      <c r="A92" s="25"/>
      <c r="B92" s="16"/>
      <c r="C92" s="11"/>
      <c r="D92" s="7" t="s">
        <v>22</v>
      </c>
      <c r="E92" s="66" t="s">
        <v>80</v>
      </c>
      <c r="F92" s="97">
        <v>200</v>
      </c>
      <c r="G92" s="97">
        <v>0.5</v>
      </c>
      <c r="H92" s="97">
        <v>0</v>
      </c>
      <c r="I92" s="97">
        <v>18.3</v>
      </c>
      <c r="J92" s="97">
        <v>72</v>
      </c>
      <c r="K92" s="98" t="s">
        <v>91</v>
      </c>
      <c r="L92" s="51">
        <v>2.4</v>
      </c>
    </row>
    <row r="93" spans="1:12" ht="15" x14ac:dyDescent="0.25">
      <c r="A93" s="25"/>
      <c r="B93" s="16"/>
      <c r="C93" s="11"/>
      <c r="D93" s="7" t="s">
        <v>23</v>
      </c>
      <c r="E93" s="75" t="s">
        <v>86</v>
      </c>
      <c r="F93" s="97">
        <v>50</v>
      </c>
      <c r="G93" s="97">
        <v>3.95</v>
      </c>
      <c r="H93" s="97">
        <v>0.05</v>
      </c>
      <c r="I93" s="97">
        <v>24.15</v>
      </c>
      <c r="J93" s="97">
        <v>117.5</v>
      </c>
      <c r="K93" s="98"/>
      <c r="L93" s="51">
        <v>3.3</v>
      </c>
    </row>
    <row r="94" spans="1:12" ht="15" x14ac:dyDescent="0.25">
      <c r="A94" s="25"/>
      <c r="B94" s="16"/>
      <c r="C94" s="11"/>
      <c r="D94" s="7" t="s">
        <v>24</v>
      </c>
      <c r="E94" s="75"/>
      <c r="F94" s="97"/>
      <c r="G94" s="97"/>
      <c r="H94" s="97"/>
      <c r="I94" s="97"/>
      <c r="J94" s="97"/>
      <c r="K94" s="98"/>
      <c r="L94" s="51"/>
    </row>
    <row r="95" spans="1:12" ht="15" x14ac:dyDescent="0.25">
      <c r="A95" s="25"/>
      <c r="B95" s="16"/>
      <c r="C95" s="11"/>
      <c r="D95" s="58" t="s">
        <v>31</v>
      </c>
      <c r="E95" s="75" t="s">
        <v>87</v>
      </c>
      <c r="F95" s="97">
        <v>200</v>
      </c>
      <c r="G95" s="97">
        <v>0.8</v>
      </c>
      <c r="H95" s="97">
        <v>0.8</v>
      </c>
      <c r="I95" s="97">
        <v>19.600000000000001</v>
      </c>
      <c r="J95" s="97">
        <v>88</v>
      </c>
      <c r="K95" s="98"/>
      <c r="L95" s="51">
        <v>20.52</v>
      </c>
    </row>
    <row r="96" spans="1:12" ht="15" x14ac:dyDescent="0.25">
      <c r="A96" s="25"/>
      <c r="B96" s="16"/>
      <c r="C96" s="11"/>
      <c r="D96" s="58"/>
      <c r="E96" s="75"/>
      <c r="F96" s="97"/>
      <c r="G96" s="97"/>
      <c r="H96" s="97"/>
      <c r="I96" s="97"/>
      <c r="J96" s="97"/>
      <c r="K96" s="98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750</v>
      </c>
      <c r="G97" s="21">
        <f t="shared" ref="G97" si="41">SUM(G90:G96)</f>
        <v>21.630000000000003</v>
      </c>
      <c r="H97" s="21">
        <f t="shared" ref="H97" si="42">SUM(H90:H96)</f>
        <v>7.9899999999999993</v>
      </c>
      <c r="I97" s="21">
        <f t="shared" ref="I97" si="43">SUM(I90:I96)</f>
        <v>91.82</v>
      </c>
      <c r="J97" s="21">
        <f t="shared" ref="J97" si="44">SUM(J90:J96)</f>
        <v>371.53999999999996</v>
      </c>
      <c r="K97" s="27"/>
      <c r="L97" s="21">
        <f t="shared" si="12"/>
        <v>56.7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.75" thickBot="1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3" t="s">
        <v>93</v>
      </c>
      <c r="F102" s="87">
        <v>60</v>
      </c>
      <c r="G102" s="86">
        <v>0.65</v>
      </c>
      <c r="H102" s="87">
        <v>4</v>
      </c>
      <c r="I102" s="87">
        <v>6.06</v>
      </c>
      <c r="J102" s="87">
        <v>60</v>
      </c>
      <c r="K102" s="92" t="s">
        <v>96</v>
      </c>
      <c r="L102" s="51">
        <v>3.6</v>
      </c>
    </row>
    <row r="103" spans="1:12" ht="15.75" thickBot="1" x14ac:dyDescent="0.3">
      <c r="A103" s="25"/>
      <c r="B103" s="16"/>
      <c r="C103" s="11"/>
      <c r="D103" s="7" t="s">
        <v>28</v>
      </c>
      <c r="E103" s="66" t="s">
        <v>94</v>
      </c>
      <c r="F103" s="90">
        <v>256.3</v>
      </c>
      <c r="G103" s="89">
        <v>9.0500000000000007</v>
      </c>
      <c r="H103" s="90">
        <v>5.14</v>
      </c>
      <c r="I103" s="90">
        <v>16.21</v>
      </c>
      <c r="J103" s="90">
        <v>97.5</v>
      </c>
      <c r="K103" s="92" t="s">
        <v>97</v>
      </c>
      <c r="L103" s="51">
        <v>16.46</v>
      </c>
    </row>
    <row r="104" spans="1:12" ht="15.75" thickBot="1" x14ac:dyDescent="0.3">
      <c r="A104" s="25"/>
      <c r="B104" s="16"/>
      <c r="C104" s="11"/>
      <c r="D104" s="7" t="s">
        <v>29</v>
      </c>
      <c r="E104" s="66" t="s">
        <v>95</v>
      </c>
      <c r="F104" s="90">
        <v>200</v>
      </c>
      <c r="G104" s="89">
        <v>14.8</v>
      </c>
      <c r="H104" s="90">
        <v>16.510000000000002</v>
      </c>
      <c r="I104" s="90">
        <v>34.549999999999997</v>
      </c>
      <c r="J104" s="90">
        <v>332</v>
      </c>
      <c r="K104" s="93" t="s">
        <v>98</v>
      </c>
      <c r="L104" s="51">
        <v>45.21</v>
      </c>
    </row>
    <row r="105" spans="1:12" ht="15" x14ac:dyDescent="0.25">
      <c r="A105" s="25"/>
      <c r="B105" s="16"/>
      <c r="C105" s="11"/>
      <c r="D105" s="7" t="s">
        <v>30</v>
      </c>
      <c r="E105" s="72"/>
      <c r="F105" s="79"/>
      <c r="G105" s="79"/>
      <c r="H105" s="79"/>
      <c r="I105" s="79"/>
      <c r="J105" s="79"/>
      <c r="K105" s="76"/>
      <c r="L105" s="51"/>
    </row>
    <row r="106" spans="1:12" ht="15.75" thickBot="1" x14ac:dyDescent="0.3">
      <c r="A106" s="25"/>
      <c r="B106" s="16"/>
      <c r="C106" s="11"/>
      <c r="D106" s="7" t="s">
        <v>31</v>
      </c>
      <c r="E106" s="66" t="s">
        <v>99</v>
      </c>
      <c r="F106" s="90">
        <v>200</v>
      </c>
      <c r="G106" s="89">
        <v>1</v>
      </c>
      <c r="H106" s="90">
        <v>0.1</v>
      </c>
      <c r="I106" s="90">
        <v>28.6</v>
      </c>
      <c r="J106" s="90">
        <v>115</v>
      </c>
      <c r="K106" s="92" t="s">
        <v>68</v>
      </c>
      <c r="L106" s="51">
        <v>11</v>
      </c>
    </row>
    <row r="107" spans="1:12" ht="15.75" thickBot="1" x14ac:dyDescent="0.3">
      <c r="A107" s="25"/>
      <c r="B107" s="16"/>
      <c r="C107" s="11"/>
      <c r="D107" s="7" t="s">
        <v>32</v>
      </c>
      <c r="E107" s="66" t="s">
        <v>63</v>
      </c>
      <c r="F107" s="90">
        <v>50</v>
      </c>
      <c r="G107" s="89">
        <v>3.95</v>
      </c>
      <c r="H107" s="90">
        <v>0.05</v>
      </c>
      <c r="I107" s="90">
        <v>24.15</v>
      </c>
      <c r="J107" s="90">
        <v>117.5</v>
      </c>
      <c r="K107" s="76"/>
      <c r="L107" s="51">
        <v>3.3</v>
      </c>
    </row>
    <row r="108" spans="1:12" ht="15.75" thickBot="1" x14ac:dyDescent="0.3">
      <c r="A108" s="25"/>
      <c r="B108" s="16"/>
      <c r="C108" s="11"/>
      <c r="D108" s="7" t="s">
        <v>33</v>
      </c>
      <c r="E108" s="66" t="s">
        <v>64</v>
      </c>
      <c r="F108" s="90">
        <v>40</v>
      </c>
      <c r="G108" s="89">
        <v>2.64</v>
      </c>
      <c r="H108" s="90">
        <v>0</v>
      </c>
      <c r="I108" s="90">
        <v>0.48</v>
      </c>
      <c r="J108" s="90">
        <v>0.48</v>
      </c>
      <c r="K108" s="76"/>
      <c r="L108" s="51">
        <v>2.48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806.3</v>
      </c>
      <c r="G111" s="21">
        <f t="shared" ref="G111" si="50">SUM(G102:G110)</f>
        <v>32.089999999999996</v>
      </c>
      <c r="H111" s="21">
        <f t="shared" ref="H111" si="51">SUM(H102:H110)</f>
        <v>25.800000000000004</v>
      </c>
      <c r="I111" s="21">
        <f t="shared" ref="I111" si="52">SUM(I102:I110)</f>
        <v>110.05</v>
      </c>
      <c r="J111" s="21">
        <f t="shared" ref="J111" si="53">SUM(J102:J110)</f>
        <v>722.48</v>
      </c>
      <c r="K111" s="27"/>
      <c r="L111" s="21">
        <f>SUM(L102:L108)</f>
        <v>82.050000000000011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4">SUM(G112:G115)</f>
        <v>0</v>
      </c>
      <c r="H116" s="21">
        <f t="shared" ref="H116" si="55">SUM(H112:H115)</f>
        <v>0</v>
      </c>
      <c r="I116" s="21">
        <f t="shared" ref="I116" si="56">SUM(I112:I115)</f>
        <v>0</v>
      </c>
      <c r="J116" s="21">
        <f t="shared" ref="J116" si="57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8">SUM(G117:G122)</f>
        <v>0</v>
      </c>
      <c r="H123" s="21">
        <f t="shared" ref="H123" si="59">SUM(H117:H122)</f>
        <v>0</v>
      </c>
      <c r="I123" s="21">
        <f t="shared" ref="I123" si="60">SUM(I117:I122)</f>
        <v>0</v>
      </c>
      <c r="J123" s="21">
        <f t="shared" ref="J123" si="61">SUM(J117:J122)</f>
        <v>0</v>
      </c>
      <c r="K123" s="27"/>
      <c r="L123" s="21">
        <f t="shared" ref="L123" ca="1" si="62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3">SUM(G124:G129)</f>
        <v>0</v>
      </c>
      <c r="H130" s="21">
        <f t="shared" ref="H130" si="64">SUM(H124:H129)</f>
        <v>0</v>
      </c>
      <c r="I130" s="21">
        <f t="shared" ref="I130" si="65">SUM(I124:I129)</f>
        <v>0</v>
      </c>
      <c r="J130" s="21">
        <f t="shared" ref="J130" si="66">SUM(J124:J129)</f>
        <v>0</v>
      </c>
      <c r="K130" s="27"/>
      <c r="L130" s="21">
        <f t="shared" ref="L130" ca="1" si="67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38" t="s">
        <v>4</v>
      </c>
      <c r="D131" s="139"/>
      <c r="E131" s="33"/>
      <c r="F131" s="34">
        <f>F97+F101+F111+F116+F123+F130</f>
        <v>1556.3</v>
      </c>
      <c r="G131" s="34">
        <f t="shared" ref="G131" si="68">G97+G101+G111+G116+G123+G130</f>
        <v>53.72</v>
      </c>
      <c r="H131" s="34">
        <f t="shared" ref="H131" si="69">H97+H101+H111+H116+H123+H130</f>
        <v>33.790000000000006</v>
      </c>
      <c r="I131" s="34">
        <f t="shared" ref="I131" si="70">I97+I101+I111+I116+I123+I130</f>
        <v>201.87</v>
      </c>
      <c r="J131" s="34">
        <f t="shared" ref="J131" si="71">J97+J101+J111+J116+J123+J130</f>
        <v>1094.02</v>
      </c>
      <c r="K131" s="35"/>
      <c r="L131" s="34">
        <f t="shared" ref="L131" ca="1" si="72">L97+L101+L111+L116+L123+L130</f>
        <v>0</v>
      </c>
    </row>
    <row r="132" spans="1:12" ht="15.75" thickBot="1" x14ac:dyDescent="0.3">
      <c r="A132" s="22">
        <v>1</v>
      </c>
      <c r="B132" s="23">
        <v>4</v>
      </c>
      <c r="C132" s="24" t="s">
        <v>20</v>
      </c>
      <c r="D132" s="5" t="s">
        <v>21</v>
      </c>
      <c r="E132" s="80" t="s">
        <v>101</v>
      </c>
      <c r="F132" s="99">
        <v>240</v>
      </c>
      <c r="G132" s="99">
        <v>18.41</v>
      </c>
      <c r="H132" s="99">
        <v>16.8</v>
      </c>
      <c r="I132" s="99">
        <v>30.5</v>
      </c>
      <c r="J132" s="99">
        <v>325.2</v>
      </c>
      <c r="K132" s="100" t="s">
        <v>105</v>
      </c>
      <c r="L132" s="48">
        <v>54.22</v>
      </c>
    </row>
    <row r="133" spans="1:12" ht="15.75" thickBot="1" x14ac:dyDescent="0.3">
      <c r="A133" s="25"/>
      <c r="B133" s="16"/>
      <c r="C133" s="11"/>
      <c r="D133" s="58" t="s">
        <v>100</v>
      </c>
      <c r="E133" s="72" t="s">
        <v>102</v>
      </c>
      <c r="F133" s="101">
        <v>60</v>
      </c>
      <c r="G133" s="86">
        <v>1.2</v>
      </c>
      <c r="H133" s="87">
        <v>0</v>
      </c>
      <c r="I133" s="87">
        <v>6.6</v>
      </c>
      <c r="J133" s="87">
        <v>30</v>
      </c>
      <c r="K133" s="92">
        <v>19</v>
      </c>
      <c r="L133" s="51">
        <v>9.4499999999999993</v>
      </c>
    </row>
    <row r="134" spans="1:12" ht="15.75" thickBot="1" x14ac:dyDescent="0.3">
      <c r="A134" s="25"/>
      <c r="B134" s="16"/>
      <c r="C134" s="11"/>
      <c r="D134" s="7" t="s">
        <v>22</v>
      </c>
      <c r="E134" s="82" t="s">
        <v>103</v>
      </c>
      <c r="F134" s="101">
        <v>200</v>
      </c>
      <c r="G134" s="89">
        <v>0</v>
      </c>
      <c r="H134" s="94">
        <v>0</v>
      </c>
      <c r="I134" s="90">
        <v>9.1</v>
      </c>
      <c r="J134" s="101">
        <v>35</v>
      </c>
      <c r="K134" s="102" t="s">
        <v>106</v>
      </c>
      <c r="L134" s="51"/>
    </row>
    <row r="135" spans="1:12" ht="15.75" thickBot="1" x14ac:dyDescent="0.3">
      <c r="A135" s="25"/>
      <c r="B135" s="16"/>
      <c r="C135" s="11"/>
      <c r="D135" s="7" t="s">
        <v>23</v>
      </c>
      <c r="E135" s="82" t="s">
        <v>187</v>
      </c>
      <c r="F135" s="101">
        <v>50</v>
      </c>
      <c r="G135" s="89">
        <v>3.95</v>
      </c>
      <c r="H135" s="90">
        <v>0.05</v>
      </c>
      <c r="I135" s="90">
        <v>24.15</v>
      </c>
      <c r="J135" s="101">
        <v>117.5</v>
      </c>
      <c r="K135" s="102"/>
      <c r="L135" s="51">
        <v>3.3</v>
      </c>
    </row>
    <row r="136" spans="1:12" ht="15" x14ac:dyDescent="0.25">
      <c r="A136" s="25"/>
      <c r="B136" s="16"/>
      <c r="C136" s="11"/>
      <c r="D136" s="7" t="s">
        <v>24</v>
      </c>
      <c r="E136" s="75"/>
      <c r="F136" s="97"/>
      <c r="G136" s="97"/>
      <c r="H136" s="97"/>
      <c r="I136" s="97"/>
      <c r="J136" s="97"/>
      <c r="K136" s="98"/>
      <c r="L136" s="51"/>
    </row>
    <row r="137" spans="1:12" ht="15" x14ac:dyDescent="0.25">
      <c r="A137" s="25"/>
      <c r="B137" s="16"/>
      <c r="C137" s="11"/>
      <c r="D137" s="58" t="s">
        <v>31</v>
      </c>
      <c r="E137" s="75" t="s">
        <v>104</v>
      </c>
      <c r="F137" s="97">
        <v>200</v>
      </c>
      <c r="G137" s="97">
        <v>1</v>
      </c>
      <c r="H137" s="97">
        <v>0.2</v>
      </c>
      <c r="I137" s="97">
        <v>20</v>
      </c>
      <c r="J137" s="97">
        <v>86</v>
      </c>
      <c r="K137" s="98"/>
      <c r="L137" s="51">
        <v>20.5</v>
      </c>
    </row>
    <row r="138" spans="1:12" ht="15" x14ac:dyDescent="0.25">
      <c r="A138" s="25"/>
      <c r="B138" s="16"/>
      <c r="C138" s="11"/>
      <c r="D138" s="143" t="s">
        <v>72</v>
      </c>
      <c r="E138" s="75" t="s">
        <v>73</v>
      </c>
      <c r="F138" s="97">
        <v>50</v>
      </c>
      <c r="G138" s="97">
        <v>4.5599999999999996</v>
      </c>
      <c r="H138" s="97">
        <v>0.54</v>
      </c>
      <c r="I138" s="97">
        <v>28.24</v>
      </c>
      <c r="J138" s="97">
        <v>134.38</v>
      </c>
      <c r="K138" s="98"/>
      <c r="L138" s="51">
        <v>9.76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800</v>
      </c>
      <c r="G139" s="21">
        <f t="shared" ref="G139" si="73">SUM(G132:G138)</f>
        <v>29.119999999999997</v>
      </c>
      <c r="H139" s="21">
        <f t="shared" ref="H139" si="74">SUM(H132:H138)</f>
        <v>17.59</v>
      </c>
      <c r="I139" s="21">
        <f t="shared" ref="I139" si="75">SUM(I132:I138)</f>
        <v>118.58999999999999</v>
      </c>
      <c r="J139" s="21">
        <f t="shared" ref="J139" si="76">SUM(J132:J138)</f>
        <v>728.08</v>
      </c>
      <c r="K139" s="27"/>
      <c r="L139" s="21">
        <f t="shared" ref="L139" si="77">SUM(L132:L138)</f>
        <v>97.23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.75" thickBot="1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82" t="s">
        <v>107</v>
      </c>
      <c r="F144" s="63">
        <v>70</v>
      </c>
      <c r="G144" s="86">
        <v>5.05</v>
      </c>
      <c r="H144" s="87">
        <v>4.05</v>
      </c>
      <c r="I144" s="87">
        <v>4.3099999999999996</v>
      </c>
      <c r="J144" s="87">
        <v>75.53</v>
      </c>
      <c r="K144" s="92" t="s">
        <v>114</v>
      </c>
      <c r="L144" s="51">
        <v>11.37</v>
      </c>
    </row>
    <row r="145" spans="1:12" ht="15.75" thickBot="1" x14ac:dyDescent="0.3">
      <c r="A145" s="25"/>
      <c r="B145" s="16"/>
      <c r="C145" s="11"/>
      <c r="D145" s="7" t="s">
        <v>28</v>
      </c>
      <c r="E145" s="82" t="s">
        <v>108</v>
      </c>
      <c r="F145" s="66">
        <v>256.3</v>
      </c>
      <c r="G145" s="110">
        <v>1.98</v>
      </c>
      <c r="H145" s="94">
        <v>3.2</v>
      </c>
      <c r="I145" s="90">
        <v>8.2200000000000006</v>
      </c>
      <c r="J145" s="90">
        <v>95</v>
      </c>
      <c r="K145" s="92" t="s">
        <v>115</v>
      </c>
      <c r="L145" s="51">
        <v>6.46</v>
      </c>
    </row>
    <row r="146" spans="1:12" ht="15.75" thickBot="1" x14ac:dyDescent="0.3">
      <c r="A146" s="25"/>
      <c r="B146" s="16"/>
      <c r="C146" s="11"/>
      <c r="D146" s="7" t="s">
        <v>29</v>
      </c>
      <c r="E146" s="82" t="s">
        <v>109</v>
      </c>
      <c r="F146" s="66">
        <v>90</v>
      </c>
      <c r="G146" s="89">
        <v>7.75</v>
      </c>
      <c r="H146" s="90">
        <v>4.18</v>
      </c>
      <c r="I146" s="90">
        <v>3.24</v>
      </c>
      <c r="J146" s="90">
        <v>81.34</v>
      </c>
      <c r="K146" s="93" t="s">
        <v>116</v>
      </c>
      <c r="L146" s="51">
        <v>17.190000000000001</v>
      </c>
    </row>
    <row r="147" spans="1:12" ht="15.75" thickBot="1" x14ac:dyDescent="0.3">
      <c r="A147" s="25"/>
      <c r="B147" s="16"/>
      <c r="C147" s="11"/>
      <c r="D147" s="7" t="s">
        <v>30</v>
      </c>
      <c r="E147" s="83" t="s">
        <v>110</v>
      </c>
      <c r="F147" s="66">
        <v>150</v>
      </c>
      <c r="G147" s="89">
        <v>3.08</v>
      </c>
      <c r="H147" s="90">
        <v>4.22</v>
      </c>
      <c r="I147" s="90">
        <v>20.64</v>
      </c>
      <c r="J147" s="90">
        <v>118</v>
      </c>
      <c r="K147" s="111" t="s">
        <v>117</v>
      </c>
      <c r="L147" s="51">
        <v>10.18</v>
      </c>
    </row>
    <row r="148" spans="1:12" ht="15.75" thickBot="1" x14ac:dyDescent="0.3">
      <c r="A148" s="25"/>
      <c r="B148" s="16"/>
      <c r="C148" s="11"/>
      <c r="D148" s="7" t="s">
        <v>31</v>
      </c>
      <c r="E148" s="82" t="s">
        <v>111</v>
      </c>
      <c r="F148" s="66">
        <v>200</v>
      </c>
      <c r="G148" s="89">
        <v>0.5</v>
      </c>
      <c r="H148" s="90">
        <v>0</v>
      </c>
      <c r="I148" s="90">
        <v>18.3</v>
      </c>
      <c r="J148" s="90">
        <v>72</v>
      </c>
      <c r="K148" s="92" t="s">
        <v>85</v>
      </c>
      <c r="L148" s="51">
        <v>2.4</v>
      </c>
    </row>
    <row r="149" spans="1:12" ht="15.75" thickBot="1" x14ac:dyDescent="0.3">
      <c r="A149" s="25"/>
      <c r="B149" s="16"/>
      <c r="C149" s="11"/>
      <c r="D149" s="7" t="s">
        <v>32</v>
      </c>
      <c r="E149" s="82" t="s">
        <v>112</v>
      </c>
      <c r="F149" s="66">
        <v>50</v>
      </c>
      <c r="G149" s="89">
        <v>3.95</v>
      </c>
      <c r="H149" s="90">
        <v>0.05</v>
      </c>
      <c r="I149" s="90">
        <v>24.15</v>
      </c>
      <c r="J149" s="90">
        <v>117.5</v>
      </c>
      <c r="K149" s="76"/>
      <c r="L149" s="51">
        <v>3.3</v>
      </c>
    </row>
    <row r="150" spans="1:12" ht="15.75" thickBot="1" x14ac:dyDescent="0.3">
      <c r="A150" s="25"/>
      <c r="B150" s="16"/>
      <c r="C150" s="11"/>
      <c r="D150" s="7" t="s">
        <v>33</v>
      </c>
      <c r="E150" s="84" t="s">
        <v>113</v>
      </c>
      <c r="F150" s="66">
        <v>40</v>
      </c>
      <c r="G150" s="89">
        <v>2.64</v>
      </c>
      <c r="H150" s="90">
        <v>0</v>
      </c>
      <c r="I150" s="90">
        <v>0.48</v>
      </c>
      <c r="J150" s="90">
        <v>0.48</v>
      </c>
      <c r="K150" s="76"/>
      <c r="L150" s="51">
        <v>2.48</v>
      </c>
    </row>
    <row r="151" spans="1:12" ht="15" x14ac:dyDescent="0.25">
      <c r="A151" s="25"/>
      <c r="B151" s="16"/>
      <c r="C151" s="11"/>
      <c r="D151" s="6"/>
      <c r="E151" s="75"/>
      <c r="F151" s="73"/>
      <c r="G151" s="73"/>
      <c r="H151" s="73"/>
      <c r="I151" s="73"/>
      <c r="J151" s="73"/>
      <c r="K151" s="74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856.3</v>
      </c>
      <c r="G153" s="21">
        <f t="shared" ref="G153" si="83">SUM(G144:G152)</f>
        <v>24.95</v>
      </c>
      <c r="H153" s="21">
        <f t="shared" ref="H153" si="84">SUM(H144:H152)</f>
        <v>15.7</v>
      </c>
      <c r="I153" s="21">
        <f t="shared" ref="I153" si="85">SUM(I144:I152)</f>
        <v>79.340000000000018</v>
      </c>
      <c r="J153" s="21">
        <f t="shared" ref="J153" si="86">SUM(J144:J152)</f>
        <v>559.85</v>
      </c>
      <c r="K153" s="27"/>
      <c r="L153" s="21">
        <f>SUM(L144:L150)</f>
        <v>53.379999999999988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7">SUM(G154:G157)</f>
        <v>0</v>
      </c>
      <c r="H158" s="21">
        <f t="shared" ref="H158" si="88">SUM(H154:H157)</f>
        <v>0</v>
      </c>
      <c r="I158" s="21">
        <f t="shared" ref="I158" si="89">SUM(I154:I157)</f>
        <v>0</v>
      </c>
      <c r="J158" s="21">
        <f t="shared" ref="J158" si="90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1">SUM(G159:G164)</f>
        <v>0</v>
      </c>
      <c r="H165" s="21">
        <f t="shared" ref="H165" si="92">SUM(H159:H164)</f>
        <v>0</v>
      </c>
      <c r="I165" s="21">
        <f t="shared" ref="I165" si="93">SUM(I159:I164)</f>
        <v>0</v>
      </c>
      <c r="J165" s="21">
        <f t="shared" ref="J165" si="94">SUM(J159:J164)</f>
        <v>0</v>
      </c>
      <c r="K165" s="27"/>
      <c r="L165" s="21">
        <f t="shared" ref="L165" ca="1" si="95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6">SUM(G166:G171)</f>
        <v>0</v>
      </c>
      <c r="H172" s="21">
        <f t="shared" ref="H172" si="97">SUM(H166:H171)</f>
        <v>0</v>
      </c>
      <c r="I172" s="21">
        <f t="shared" ref="I172" si="98">SUM(I166:I171)</f>
        <v>0</v>
      </c>
      <c r="J172" s="21">
        <f t="shared" ref="J172" si="99">SUM(J166:J171)</f>
        <v>0</v>
      </c>
      <c r="K172" s="27"/>
      <c r="L172" s="21">
        <f t="shared" ref="L172" ca="1" si="100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138" t="s">
        <v>4</v>
      </c>
      <c r="D173" s="139"/>
      <c r="E173" s="33"/>
      <c r="F173" s="34">
        <f>F139+F143+F153+F158+F165+F172</f>
        <v>1656.3</v>
      </c>
      <c r="G173" s="34">
        <f t="shared" ref="G173" si="101">G139+G143+G153+G158+G165+G172</f>
        <v>54.069999999999993</v>
      </c>
      <c r="H173" s="34">
        <f t="shared" ref="H173" si="102">H139+H143+H153+H158+H165+H172</f>
        <v>33.29</v>
      </c>
      <c r="I173" s="34">
        <f t="shared" ref="I173" si="103">I139+I143+I153+I158+I165+I172</f>
        <v>197.93</v>
      </c>
      <c r="J173" s="34">
        <f t="shared" ref="J173" si="104">J139+J143+J153+J158+J165+J172</f>
        <v>1287.93</v>
      </c>
      <c r="K173" s="35"/>
      <c r="L173" s="34">
        <f t="shared" ref="L173" ca="1" si="105">L139+L143+L153+L158+L165+L172</f>
        <v>0</v>
      </c>
    </row>
    <row r="174" spans="1:12" ht="15.75" thickBot="1" x14ac:dyDescent="0.3">
      <c r="A174" s="22">
        <v>1</v>
      </c>
      <c r="B174" s="23">
        <v>5</v>
      </c>
      <c r="C174" s="24" t="s">
        <v>20</v>
      </c>
      <c r="D174" s="5" t="s">
        <v>21</v>
      </c>
      <c r="E174" s="63" t="s">
        <v>193</v>
      </c>
      <c r="F174" s="63">
        <v>230</v>
      </c>
      <c r="G174" s="112">
        <v>19.61</v>
      </c>
      <c r="H174" s="113">
        <v>15.47</v>
      </c>
      <c r="I174" s="113">
        <v>44.31</v>
      </c>
      <c r="J174" s="113">
        <v>430</v>
      </c>
      <c r="K174" s="114" t="s">
        <v>194</v>
      </c>
      <c r="L174" s="48">
        <v>49.87</v>
      </c>
    </row>
    <row r="175" spans="1:12" ht="15.75" thickBot="1" x14ac:dyDescent="0.3">
      <c r="A175" s="25"/>
      <c r="B175" s="16"/>
      <c r="C175" s="11"/>
      <c r="D175" s="7" t="s">
        <v>22</v>
      </c>
      <c r="E175" s="66" t="s">
        <v>118</v>
      </c>
      <c r="F175" s="66">
        <v>200</v>
      </c>
      <c r="G175" s="105">
        <v>0</v>
      </c>
      <c r="H175" s="106">
        <v>0</v>
      </c>
      <c r="I175" s="107">
        <v>9.1</v>
      </c>
      <c r="J175" s="107">
        <v>35</v>
      </c>
      <c r="K175" s="115" t="s">
        <v>106</v>
      </c>
      <c r="L175" s="51">
        <v>2.15</v>
      </c>
    </row>
    <row r="176" spans="1:12" ht="15.75" thickBot="1" x14ac:dyDescent="0.3">
      <c r="A176" s="25"/>
      <c r="B176" s="16"/>
      <c r="C176" s="11"/>
      <c r="D176" s="7" t="s">
        <v>23</v>
      </c>
      <c r="E176" s="66" t="s">
        <v>63</v>
      </c>
      <c r="F176" s="79">
        <v>50</v>
      </c>
      <c r="G176" s="103">
        <v>3.95</v>
      </c>
      <c r="H176" s="103">
        <v>0.05</v>
      </c>
      <c r="I176" s="103">
        <v>24.15</v>
      </c>
      <c r="J176" s="103">
        <v>117.5</v>
      </c>
      <c r="K176" s="104"/>
      <c r="L176" s="51">
        <v>3.3</v>
      </c>
    </row>
    <row r="177" spans="1:12" ht="15" x14ac:dyDescent="0.25">
      <c r="A177" s="25"/>
      <c r="B177" s="16"/>
      <c r="C177" s="11"/>
      <c r="D177" s="7" t="s">
        <v>24</v>
      </c>
      <c r="E177" s="85"/>
      <c r="F177" s="79"/>
      <c r="G177" s="103"/>
      <c r="H177" s="103"/>
      <c r="I177" s="103"/>
      <c r="J177" s="103"/>
      <c r="K177" s="104"/>
      <c r="L177" s="51"/>
    </row>
    <row r="178" spans="1:12" ht="15.75" thickBot="1" x14ac:dyDescent="0.3">
      <c r="A178" s="25"/>
      <c r="B178" s="16"/>
      <c r="C178" s="11"/>
      <c r="D178" s="6"/>
      <c r="E178" s="66" t="s">
        <v>119</v>
      </c>
      <c r="F178" s="79">
        <v>200</v>
      </c>
      <c r="G178" s="103">
        <v>1</v>
      </c>
      <c r="H178" s="103">
        <v>0.2</v>
      </c>
      <c r="I178" s="103">
        <v>20</v>
      </c>
      <c r="J178" s="103">
        <v>86</v>
      </c>
      <c r="K178" s="104"/>
      <c r="L178" s="51">
        <v>20.5</v>
      </c>
    </row>
    <row r="179" spans="1:12" ht="15" x14ac:dyDescent="0.25">
      <c r="A179" s="25"/>
      <c r="B179" s="16"/>
      <c r="C179" s="11"/>
      <c r="D179" s="6"/>
      <c r="E179" s="75" t="s">
        <v>55</v>
      </c>
      <c r="F179" s="73">
        <v>50</v>
      </c>
      <c r="G179" s="108">
        <v>3.75</v>
      </c>
      <c r="H179" s="108">
        <v>7.5</v>
      </c>
      <c r="I179" s="108">
        <v>34.5</v>
      </c>
      <c r="J179" s="108">
        <v>220</v>
      </c>
      <c r="K179" s="109"/>
      <c r="L179" s="51">
        <v>12.5</v>
      </c>
    </row>
    <row r="180" spans="1:12" ht="15" x14ac:dyDescent="0.25">
      <c r="A180" s="26"/>
      <c r="B180" s="18"/>
      <c r="C180" s="8"/>
      <c r="D180" s="19" t="s">
        <v>39</v>
      </c>
      <c r="E180" s="9"/>
      <c r="F180" s="21">
        <f>SUM(F174:F179)</f>
        <v>730</v>
      </c>
      <c r="G180" s="21">
        <f>SUM(G174:G179)</f>
        <v>28.31</v>
      </c>
      <c r="H180" s="21">
        <f>SUM(H174:H179)</f>
        <v>23.22</v>
      </c>
      <c r="I180" s="21">
        <f>SUM(I174:I179)</f>
        <v>132.06</v>
      </c>
      <c r="J180" s="21">
        <f>SUM(J174:J179)</f>
        <v>888.5</v>
      </c>
      <c r="K180" s="27"/>
      <c r="L180" s="21">
        <f>SUM(L174:L179)</f>
        <v>88.32</v>
      </c>
    </row>
    <row r="181" spans="1:12" ht="15" x14ac:dyDescent="0.25">
      <c r="A181" s="28">
        <f>A174</f>
        <v>1</v>
      </c>
      <c r="B181" s="14">
        <f>B174</f>
        <v>5</v>
      </c>
      <c r="C181" s="10" t="s">
        <v>25</v>
      </c>
      <c r="D181" s="12" t="s">
        <v>24</v>
      </c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.75" thickBot="1" x14ac:dyDescent="0.3">
      <c r="A184" s="26"/>
      <c r="B184" s="18"/>
      <c r="C184" s="8"/>
      <c r="D184" s="19" t="s">
        <v>39</v>
      </c>
      <c r="E184" s="9"/>
      <c r="F184" s="21">
        <f>SUM(F181:F183)</f>
        <v>0</v>
      </c>
      <c r="G184" s="21">
        <f t="shared" ref="G184" si="106">SUM(G181:G183)</f>
        <v>0</v>
      </c>
      <c r="H184" s="21">
        <f t="shared" ref="H184" si="107">SUM(H181:H183)</f>
        <v>0</v>
      </c>
      <c r="I184" s="21">
        <f t="shared" ref="I184" si="108">SUM(I181:I183)</f>
        <v>0</v>
      </c>
      <c r="J184" s="21">
        <f t="shared" ref="J184" si="109">SUM(J181:J183)</f>
        <v>0</v>
      </c>
      <c r="K184" s="27"/>
      <c r="L184" s="21">
        <f t="shared" ref="L184" ca="1" si="110">SUM(L181:L189)</f>
        <v>0</v>
      </c>
    </row>
    <row r="185" spans="1:12" ht="15.75" thickBot="1" x14ac:dyDescent="0.3">
      <c r="A185" s="28">
        <f>A174</f>
        <v>1</v>
      </c>
      <c r="B185" s="14">
        <f>B174</f>
        <v>5</v>
      </c>
      <c r="C185" s="10" t="s">
        <v>26</v>
      </c>
      <c r="D185" s="7" t="s">
        <v>27</v>
      </c>
      <c r="E185" s="63" t="s">
        <v>121</v>
      </c>
      <c r="F185" s="63">
        <v>60</v>
      </c>
      <c r="G185" s="63">
        <v>1.2</v>
      </c>
      <c r="H185" s="65">
        <v>0</v>
      </c>
      <c r="I185" s="65">
        <v>6.6</v>
      </c>
      <c r="J185" s="65">
        <v>30</v>
      </c>
      <c r="K185" s="92">
        <v>19</v>
      </c>
      <c r="L185" s="51">
        <v>11.34</v>
      </c>
    </row>
    <row r="186" spans="1:12" ht="15.75" thickBot="1" x14ac:dyDescent="0.3">
      <c r="A186" s="25"/>
      <c r="B186" s="16"/>
      <c r="C186" s="11"/>
      <c r="D186" s="7" t="s">
        <v>28</v>
      </c>
      <c r="E186" s="66" t="s">
        <v>122</v>
      </c>
      <c r="F186" s="66">
        <v>250</v>
      </c>
      <c r="G186" s="66">
        <v>3.07</v>
      </c>
      <c r="H186" s="67">
        <v>3.29</v>
      </c>
      <c r="I186" s="67">
        <v>14.75</v>
      </c>
      <c r="J186" s="67">
        <v>98.75</v>
      </c>
      <c r="K186" s="92" t="s">
        <v>65</v>
      </c>
      <c r="L186" s="51">
        <v>8.51</v>
      </c>
    </row>
    <row r="187" spans="1:12" ht="15.75" thickBot="1" x14ac:dyDescent="0.3">
      <c r="A187" s="25"/>
      <c r="B187" s="16"/>
      <c r="C187" s="11"/>
      <c r="D187" s="7" t="s">
        <v>29</v>
      </c>
      <c r="E187" s="66" t="s">
        <v>123</v>
      </c>
      <c r="F187" s="66">
        <v>90</v>
      </c>
      <c r="G187" s="66">
        <v>9.68</v>
      </c>
      <c r="H187" s="67">
        <v>10.53</v>
      </c>
      <c r="I187" s="67">
        <v>5.74</v>
      </c>
      <c r="J187" s="67">
        <v>156.71</v>
      </c>
      <c r="K187" s="93" t="s">
        <v>126</v>
      </c>
      <c r="L187" s="51">
        <v>49.93</v>
      </c>
    </row>
    <row r="188" spans="1:12" ht="15.75" thickBot="1" x14ac:dyDescent="0.3">
      <c r="A188" s="25"/>
      <c r="B188" s="16"/>
      <c r="C188" s="11"/>
      <c r="D188" s="7" t="s">
        <v>30</v>
      </c>
      <c r="E188" s="66" t="s">
        <v>124</v>
      </c>
      <c r="F188" s="66">
        <v>180</v>
      </c>
      <c r="G188" s="66">
        <v>4.2</v>
      </c>
      <c r="H188" s="67">
        <v>3.42</v>
      </c>
      <c r="I188" s="67">
        <v>16.28</v>
      </c>
      <c r="J188" s="67">
        <v>129.6</v>
      </c>
      <c r="K188" s="92" t="s">
        <v>127</v>
      </c>
      <c r="L188" s="51">
        <v>8.85</v>
      </c>
    </row>
    <row r="189" spans="1:12" ht="15.75" thickBot="1" x14ac:dyDescent="0.3">
      <c r="A189" s="25"/>
      <c r="B189" s="16"/>
      <c r="C189" s="11"/>
      <c r="D189" s="7" t="s">
        <v>31</v>
      </c>
      <c r="E189" s="66" t="s">
        <v>125</v>
      </c>
      <c r="F189" s="66">
        <v>200</v>
      </c>
      <c r="G189" s="66">
        <v>1</v>
      </c>
      <c r="H189" s="67">
        <v>0.1</v>
      </c>
      <c r="I189" s="67">
        <v>28.6</v>
      </c>
      <c r="J189" s="67">
        <v>115</v>
      </c>
      <c r="K189" s="92" t="s">
        <v>68</v>
      </c>
      <c r="L189" s="51">
        <v>11</v>
      </c>
    </row>
    <row r="190" spans="1:12" ht="15.75" thickBot="1" x14ac:dyDescent="0.3">
      <c r="A190" s="25"/>
      <c r="B190" s="16"/>
      <c r="C190" s="11"/>
      <c r="D190" s="7" t="s">
        <v>32</v>
      </c>
      <c r="E190" s="66" t="s">
        <v>63</v>
      </c>
      <c r="F190" s="66">
        <v>50</v>
      </c>
      <c r="G190" s="66">
        <v>3.95</v>
      </c>
      <c r="H190" s="67">
        <v>0.05</v>
      </c>
      <c r="I190" s="67">
        <v>24.15</v>
      </c>
      <c r="J190" s="67">
        <v>117.5</v>
      </c>
      <c r="K190" s="76"/>
      <c r="L190" s="51">
        <v>3.3</v>
      </c>
    </row>
    <row r="191" spans="1:12" ht="15.75" thickBot="1" x14ac:dyDescent="0.3">
      <c r="A191" s="25"/>
      <c r="B191" s="16"/>
      <c r="C191" s="11"/>
      <c r="D191" s="7" t="s">
        <v>33</v>
      </c>
      <c r="E191" s="66" t="s">
        <v>64</v>
      </c>
      <c r="F191" s="66">
        <v>40</v>
      </c>
      <c r="G191" s="66">
        <v>2.64</v>
      </c>
      <c r="H191" s="67">
        <v>0</v>
      </c>
      <c r="I191" s="67">
        <v>0.48</v>
      </c>
      <c r="J191" s="67">
        <v>0.48</v>
      </c>
      <c r="K191" s="76"/>
      <c r="L191" s="51">
        <v>2.48</v>
      </c>
    </row>
    <row r="192" spans="1:12" ht="15" x14ac:dyDescent="0.25">
      <c r="A192" s="25"/>
      <c r="B192" s="16"/>
      <c r="C192" s="11"/>
      <c r="D192" s="6"/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6"/>
      <c r="B194" s="18"/>
      <c r="C194" s="8"/>
      <c r="D194" s="19" t="s">
        <v>39</v>
      </c>
      <c r="E194" s="9"/>
      <c r="F194" s="21">
        <f>SUM(F185:F193)</f>
        <v>870</v>
      </c>
      <c r="G194" s="21">
        <f t="shared" ref="G194" si="111">SUM(G185:G193)</f>
        <v>25.74</v>
      </c>
      <c r="H194" s="21">
        <f t="shared" ref="H194" si="112">SUM(H185:H193)</f>
        <v>17.390000000000004</v>
      </c>
      <c r="I194" s="21">
        <f t="shared" ref="I194" si="113">SUM(I185:I193)</f>
        <v>96.600000000000009</v>
      </c>
      <c r="J194" s="21">
        <f t="shared" ref="J194" si="114">SUM(J185:J193)</f>
        <v>648.04000000000008</v>
      </c>
      <c r="K194" s="27"/>
      <c r="L194" s="21">
        <f>SUM(L185:L191)</f>
        <v>95.41</v>
      </c>
    </row>
    <row r="195" spans="1:12" ht="15" x14ac:dyDescent="0.25">
      <c r="A195" s="28">
        <f>A174</f>
        <v>1</v>
      </c>
      <c r="B195" s="14">
        <f>B174</f>
        <v>5</v>
      </c>
      <c r="C195" s="10" t="s">
        <v>34</v>
      </c>
      <c r="D195" s="12" t="s">
        <v>35</v>
      </c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5"/>
      <c r="B196" s="16"/>
      <c r="C196" s="11"/>
      <c r="D196" s="12" t="s">
        <v>31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6"/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6"/>
      <c r="B199" s="18"/>
      <c r="C199" s="8"/>
      <c r="D199" s="19" t="s">
        <v>39</v>
      </c>
      <c r="E199" s="9"/>
      <c r="F199" s="21">
        <f>SUM(F195:F198)</f>
        <v>0</v>
      </c>
      <c r="G199" s="21">
        <f t="shared" ref="G199" si="115">SUM(G195:G198)</f>
        <v>0</v>
      </c>
      <c r="H199" s="21">
        <f t="shared" ref="H199" si="116">SUM(H195:H198)</f>
        <v>0</v>
      </c>
      <c r="I199" s="21">
        <f t="shared" ref="I199" si="117">SUM(I195:I198)</f>
        <v>0</v>
      </c>
      <c r="J199" s="21">
        <f t="shared" ref="J199" si="118">SUM(J195:J198)</f>
        <v>0</v>
      </c>
      <c r="K199" s="27"/>
      <c r="L199" s="21">
        <v>0</v>
      </c>
    </row>
    <row r="200" spans="1:12" ht="15" x14ac:dyDescent="0.25">
      <c r="A200" s="28">
        <f>A174</f>
        <v>1</v>
      </c>
      <c r="B200" s="14">
        <f>B174</f>
        <v>5</v>
      </c>
      <c r="C200" s="10" t="s">
        <v>36</v>
      </c>
      <c r="D200" s="7" t="s">
        <v>21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30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23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6"/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6"/>
      <c r="B206" s="18"/>
      <c r="C206" s="8"/>
      <c r="D206" s="19" t="s">
        <v>39</v>
      </c>
      <c r="E206" s="9"/>
      <c r="F206" s="21">
        <f>SUM(F200:F205)</f>
        <v>0</v>
      </c>
      <c r="G206" s="21">
        <f t="shared" ref="G206" si="119">SUM(G200:G205)</f>
        <v>0</v>
      </c>
      <c r="H206" s="21">
        <f t="shared" ref="H206" si="120">SUM(H200:H205)</f>
        <v>0</v>
      </c>
      <c r="I206" s="21">
        <f t="shared" ref="I206" si="121">SUM(I200:I205)</f>
        <v>0</v>
      </c>
      <c r="J206" s="21">
        <f t="shared" ref="J206" si="122">SUM(J200:J205)</f>
        <v>0</v>
      </c>
      <c r="K206" s="27"/>
      <c r="L206" s="21">
        <f t="shared" ref="L206" ca="1" si="123">SUM(L200:L208)</f>
        <v>0</v>
      </c>
    </row>
    <row r="207" spans="1:12" ht="15" x14ac:dyDescent="0.25">
      <c r="A207" s="28">
        <f>A174</f>
        <v>1</v>
      </c>
      <c r="B207" s="14">
        <f>B174</f>
        <v>5</v>
      </c>
      <c r="C207" s="10" t="s">
        <v>37</v>
      </c>
      <c r="D207" s="12" t="s">
        <v>38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35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31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24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6"/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6"/>
      <c r="B213" s="18"/>
      <c r="C213" s="8"/>
      <c r="D213" s="20" t="s">
        <v>39</v>
      </c>
      <c r="E213" s="9"/>
      <c r="F213" s="21">
        <f>SUM(F207:F212)</f>
        <v>0</v>
      </c>
      <c r="G213" s="21">
        <f t="shared" ref="G213" si="124">SUM(G207:G212)</f>
        <v>0</v>
      </c>
      <c r="H213" s="21">
        <f t="shared" ref="H213" si="125">SUM(H207:H212)</f>
        <v>0</v>
      </c>
      <c r="I213" s="21">
        <f t="shared" ref="I213" si="126">SUM(I207:I212)</f>
        <v>0</v>
      </c>
      <c r="J213" s="21">
        <f t="shared" ref="J213" si="127">SUM(J207:J212)</f>
        <v>0</v>
      </c>
      <c r="K213" s="27"/>
      <c r="L213" s="21">
        <f t="shared" ref="L213" ca="1" si="128">SUM(L207:L215)</f>
        <v>0</v>
      </c>
    </row>
    <row r="214" spans="1:12" ht="15.75" customHeight="1" thickBot="1" x14ac:dyDescent="0.25">
      <c r="A214" s="31">
        <f>A174</f>
        <v>1</v>
      </c>
      <c r="B214" s="32">
        <f>B174</f>
        <v>5</v>
      </c>
      <c r="C214" s="138" t="s">
        <v>4</v>
      </c>
      <c r="D214" s="139"/>
      <c r="E214" s="33"/>
      <c r="F214" s="34">
        <f>F180+F184+F194+F199+F206+F213</f>
        <v>1600</v>
      </c>
      <c r="G214" s="34">
        <f t="shared" ref="G214" si="129">G180+G184+G194+G199+G206+G213</f>
        <v>54.05</v>
      </c>
      <c r="H214" s="34">
        <f t="shared" ref="H214" si="130">H180+H184+H194+H199+H206+H213</f>
        <v>40.61</v>
      </c>
      <c r="I214" s="34">
        <f t="shared" ref="I214" si="131">I180+I184+I194+I199+I206+I213</f>
        <v>228.66000000000003</v>
      </c>
      <c r="J214" s="34">
        <f t="shared" ref="J214" si="132">J180+J184+J194+J199+J206+J213</f>
        <v>1536.54</v>
      </c>
      <c r="K214" s="35"/>
      <c r="L214" s="34">
        <f t="shared" ref="L214" ca="1" si="133">L180+L184+L194+L199+L206+L213</f>
        <v>0</v>
      </c>
    </row>
    <row r="215" spans="1:12" ht="15.75" thickBot="1" x14ac:dyDescent="0.3">
      <c r="A215" s="22">
        <v>1</v>
      </c>
      <c r="B215" s="23">
        <v>6</v>
      </c>
      <c r="C215" s="24" t="s">
        <v>20</v>
      </c>
      <c r="D215" s="5" t="s">
        <v>21</v>
      </c>
      <c r="E215" s="63"/>
      <c r="F215" s="64"/>
      <c r="G215" s="63"/>
      <c r="H215" s="65"/>
      <c r="I215" s="65"/>
      <c r="J215" s="48"/>
      <c r="K215" s="49"/>
      <c r="L215" s="48"/>
    </row>
    <row r="216" spans="1:12" ht="15" x14ac:dyDescent="0.25">
      <c r="A216" s="25"/>
      <c r="B216" s="16"/>
      <c r="C216" s="11"/>
      <c r="D216" s="6"/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7" t="s">
        <v>22</v>
      </c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23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24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58" t="s">
        <v>72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6"/>
      <c r="B222" s="18"/>
      <c r="C222" s="8"/>
      <c r="D222" s="19" t="s">
        <v>39</v>
      </c>
      <c r="E222" s="9"/>
      <c r="F222" s="21">
        <f>SUM(F215:F221)</f>
        <v>0</v>
      </c>
      <c r="G222" s="21">
        <f t="shared" ref="G222" si="134">SUM(G215:G221)</f>
        <v>0</v>
      </c>
      <c r="H222" s="21">
        <f t="shared" ref="H222" si="135">SUM(H215:H221)</f>
        <v>0</v>
      </c>
      <c r="I222" s="21">
        <f t="shared" ref="I222" si="136">SUM(I215:I221)</f>
        <v>0</v>
      </c>
      <c r="J222" s="21">
        <f t="shared" ref="J222" si="137">SUM(J215:J221)</f>
        <v>0</v>
      </c>
      <c r="K222" s="27"/>
      <c r="L222" s="21">
        <f t="shared" ref="L222:L264" si="138">SUM(L215:L221)</f>
        <v>0</v>
      </c>
    </row>
    <row r="223" spans="1:12" ht="15" x14ac:dyDescent="0.25">
      <c r="A223" s="28">
        <f>A215</f>
        <v>1</v>
      </c>
      <c r="B223" s="14">
        <f>B215</f>
        <v>6</v>
      </c>
      <c r="C223" s="10" t="s">
        <v>25</v>
      </c>
      <c r="D223" s="12" t="s">
        <v>24</v>
      </c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5"/>
      <c r="B224" s="16"/>
      <c r="C224" s="11"/>
      <c r="D224" s="6"/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.75" thickBot="1" x14ac:dyDescent="0.3">
      <c r="A226" s="26"/>
      <c r="B226" s="18"/>
      <c r="C226" s="8"/>
      <c r="D226" s="19" t="s">
        <v>39</v>
      </c>
      <c r="E226" s="9"/>
      <c r="F226" s="21">
        <f>SUM(F223:F225)</f>
        <v>0</v>
      </c>
      <c r="G226" s="21">
        <f t="shared" ref="G226" si="139">SUM(G223:G225)</f>
        <v>0</v>
      </c>
      <c r="H226" s="21">
        <f t="shared" ref="H226" si="140">SUM(H223:H225)</f>
        <v>0</v>
      </c>
      <c r="I226" s="21">
        <f t="shared" ref="I226" si="141">SUM(I223:I225)</f>
        <v>0</v>
      </c>
      <c r="J226" s="21">
        <f t="shared" ref="J226" si="142">SUM(J223:J225)</f>
        <v>0</v>
      </c>
      <c r="K226" s="27"/>
      <c r="L226" s="21">
        <f t="shared" ref="L226" ca="1" si="143">SUM(L223:L231)</f>
        <v>0</v>
      </c>
    </row>
    <row r="227" spans="1:12" ht="15.75" thickBot="1" x14ac:dyDescent="0.3">
      <c r="A227" s="28">
        <f>A215</f>
        <v>1</v>
      </c>
      <c r="B227" s="14">
        <f>B215</f>
        <v>6</v>
      </c>
      <c r="C227" s="10" t="s">
        <v>26</v>
      </c>
      <c r="D227" s="7" t="s">
        <v>27</v>
      </c>
      <c r="E227" s="63"/>
      <c r="F227" s="63"/>
      <c r="G227" s="63"/>
      <c r="H227" s="65"/>
      <c r="I227" s="65"/>
      <c r="J227" s="65"/>
      <c r="K227" s="61"/>
      <c r="L227" s="51"/>
    </row>
    <row r="228" spans="1:12" ht="15.75" thickBot="1" x14ac:dyDescent="0.3">
      <c r="A228" s="25"/>
      <c r="B228" s="16"/>
      <c r="C228" s="11"/>
      <c r="D228" s="7" t="s">
        <v>28</v>
      </c>
      <c r="E228" s="66"/>
      <c r="F228" s="66"/>
      <c r="G228" s="66"/>
      <c r="H228" s="67"/>
      <c r="I228" s="67"/>
      <c r="J228" s="67"/>
      <c r="K228" s="61"/>
      <c r="L228" s="51"/>
    </row>
    <row r="229" spans="1:12" ht="15.75" thickBot="1" x14ac:dyDescent="0.3">
      <c r="A229" s="25"/>
      <c r="B229" s="16"/>
      <c r="C229" s="11"/>
      <c r="D229" s="7" t="s">
        <v>29</v>
      </c>
      <c r="E229" s="66"/>
      <c r="F229" s="66"/>
      <c r="G229" s="68"/>
      <c r="H229" s="67"/>
      <c r="I229" s="67"/>
      <c r="J229" s="67"/>
      <c r="K229" s="62"/>
      <c r="L229" s="51"/>
    </row>
    <row r="230" spans="1:12" ht="15.75" thickBot="1" x14ac:dyDescent="0.3">
      <c r="A230" s="25"/>
      <c r="B230" s="16"/>
      <c r="C230" s="11"/>
      <c r="D230" s="7" t="s">
        <v>30</v>
      </c>
      <c r="E230" s="66"/>
      <c r="F230" s="66"/>
      <c r="G230" s="66"/>
      <c r="H230" s="67"/>
      <c r="I230" s="67"/>
      <c r="J230" s="67"/>
      <c r="K230" s="61"/>
      <c r="L230" s="51"/>
    </row>
    <row r="231" spans="1:12" ht="15.75" thickBot="1" x14ac:dyDescent="0.3">
      <c r="A231" s="25"/>
      <c r="B231" s="16"/>
      <c r="C231" s="11"/>
      <c r="D231" s="7" t="s">
        <v>31</v>
      </c>
      <c r="E231" s="66"/>
      <c r="F231" s="66"/>
      <c r="G231" s="66"/>
      <c r="H231" s="67"/>
      <c r="I231" s="67"/>
      <c r="J231" s="67"/>
      <c r="K231" s="59"/>
      <c r="L231" s="51"/>
    </row>
    <row r="232" spans="1:12" ht="15.75" thickBot="1" x14ac:dyDescent="0.3">
      <c r="A232" s="25"/>
      <c r="B232" s="16"/>
      <c r="C232" s="11"/>
      <c r="D232" s="7" t="s">
        <v>32</v>
      </c>
      <c r="E232" s="66"/>
      <c r="F232" s="66"/>
      <c r="G232" s="66"/>
      <c r="H232" s="67"/>
      <c r="I232" s="67"/>
      <c r="J232" s="67"/>
      <c r="K232" s="59"/>
      <c r="L232" s="51"/>
    </row>
    <row r="233" spans="1:12" ht="15" x14ac:dyDescent="0.25">
      <c r="A233" s="25"/>
      <c r="B233" s="16"/>
      <c r="C233" s="11"/>
      <c r="D233" s="7" t="s">
        <v>33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6"/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6"/>
      <c r="B236" s="18"/>
      <c r="C236" s="8"/>
      <c r="D236" s="19" t="s">
        <v>39</v>
      </c>
      <c r="E236" s="9"/>
      <c r="F236" s="21">
        <f>SUM(F227:F235)</f>
        <v>0</v>
      </c>
      <c r="G236" s="21">
        <f t="shared" ref="G236" si="144">SUM(G227:G235)</f>
        <v>0</v>
      </c>
      <c r="H236" s="21">
        <f t="shared" ref="H236" si="145">SUM(H227:H235)</f>
        <v>0</v>
      </c>
      <c r="I236" s="21">
        <f t="shared" ref="I236" si="146">SUM(I227:I235)</f>
        <v>0</v>
      </c>
      <c r="J236" s="21">
        <f t="shared" ref="J236" si="147">SUM(J227:J235)</f>
        <v>0</v>
      </c>
      <c r="K236" s="27"/>
      <c r="L236" s="21">
        <f t="shared" ref="L236" ca="1" si="148">SUM(L233:L241)</f>
        <v>0</v>
      </c>
    </row>
    <row r="237" spans="1:12" ht="15" x14ac:dyDescent="0.25">
      <c r="A237" s="28">
        <f>A215</f>
        <v>1</v>
      </c>
      <c r="B237" s="14">
        <f>B215</f>
        <v>6</v>
      </c>
      <c r="C237" s="10" t="s">
        <v>34</v>
      </c>
      <c r="D237" s="12" t="s">
        <v>35</v>
      </c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5"/>
      <c r="B238" s="16"/>
      <c r="C238" s="11"/>
      <c r="D238" s="12" t="s">
        <v>31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6"/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6"/>
      <c r="B241" s="18"/>
      <c r="C241" s="8"/>
      <c r="D241" s="19" t="s">
        <v>39</v>
      </c>
      <c r="E241" s="9"/>
      <c r="F241" s="21">
        <f>SUM(F237:F240)</f>
        <v>0</v>
      </c>
      <c r="G241" s="21">
        <f t="shared" ref="G241" si="149">SUM(G237:G240)</f>
        <v>0</v>
      </c>
      <c r="H241" s="21">
        <f t="shared" ref="H241" si="150">SUM(H237:H240)</f>
        <v>0</v>
      </c>
      <c r="I241" s="21">
        <f t="shared" ref="I241" si="151">SUM(I237:I240)</f>
        <v>0</v>
      </c>
      <c r="J241" s="21">
        <f t="shared" ref="J241" si="152">SUM(J237:J240)</f>
        <v>0</v>
      </c>
      <c r="K241" s="27"/>
      <c r="L241" s="21">
        <f t="shared" ref="L241" ca="1" si="153">SUM(L234:L240)</f>
        <v>0</v>
      </c>
    </row>
    <row r="242" spans="1:12" ht="15" x14ac:dyDescent="0.25">
      <c r="A242" s="28">
        <f>A215</f>
        <v>1</v>
      </c>
      <c r="B242" s="14">
        <f>B215</f>
        <v>6</v>
      </c>
      <c r="C242" s="10" t="s">
        <v>36</v>
      </c>
      <c r="D242" s="7" t="s">
        <v>21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7" t="s">
        <v>30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23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6"/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6"/>
      <c r="B248" s="18"/>
      <c r="C248" s="8"/>
      <c r="D248" s="19" t="s">
        <v>39</v>
      </c>
      <c r="E248" s="9"/>
      <c r="F248" s="21">
        <f>SUM(F242:F247)</f>
        <v>0</v>
      </c>
      <c r="G248" s="21">
        <f t="shared" ref="G248" si="154">SUM(G242:G247)</f>
        <v>0</v>
      </c>
      <c r="H248" s="21">
        <f t="shared" ref="H248" si="155">SUM(H242:H247)</f>
        <v>0</v>
      </c>
      <c r="I248" s="21">
        <f t="shared" ref="I248" si="156">SUM(I242:I247)</f>
        <v>0</v>
      </c>
      <c r="J248" s="21">
        <f t="shared" ref="J248" si="157">SUM(J242:J247)</f>
        <v>0</v>
      </c>
      <c r="K248" s="27"/>
      <c r="L248" s="21">
        <f t="shared" ref="L248" ca="1" si="158">SUM(L242:L250)</f>
        <v>0</v>
      </c>
    </row>
    <row r="249" spans="1:12" ht="15" x14ac:dyDescent="0.25">
      <c r="A249" s="28">
        <f>A215</f>
        <v>1</v>
      </c>
      <c r="B249" s="14">
        <f>B215</f>
        <v>6</v>
      </c>
      <c r="C249" s="10" t="s">
        <v>37</v>
      </c>
      <c r="D249" s="12" t="s">
        <v>38</v>
      </c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12" t="s">
        <v>35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31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24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6"/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6"/>
      <c r="B255" s="18"/>
      <c r="C255" s="8"/>
      <c r="D255" s="20" t="s">
        <v>39</v>
      </c>
      <c r="E255" s="9"/>
      <c r="F255" s="21">
        <f>SUM(F249:F254)</f>
        <v>0</v>
      </c>
      <c r="G255" s="21">
        <f t="shared" ref="G255" si="159">SUM(G249:G254)</f>
        <v>0</v>
      </c>
      <c r="H255" s="21">
        <f t="shared" ref="H255" si="160">SUM(H249:H254)</f>
        <v>0</v>
      </c>
      <c r="I255" s="21">
        <f t="shared" ref="I255" si="161">SUM(I249:I254)</f>
        <v>0</v>
      </c>
      <c r="J255" s="21">
        <f t="shared" ref="J255" si="162">SUM(J249:J254)</f>
        <v>0</v>
      </c>
      <c r="K255" s="27"/>
      <c r="L255" s="21">
        <f t="shared" ref="L255" ca="1" si="163">SUM(L249:L257)</f>
        <v>0</v>
      </c>
    </row>
    <row r="256" spans="1:12" ht="15.75" customHeight="1" x14ac:dyDescent="0.2">
      <c r="A256" s="31">
        <f>A215</f>
        <v>1</v>
      </c>
      <c r="B256" s="32">
        <f>B215</f>
        <v>6</v>
      </c>
      <c r="C256" s="138" t="s">
        <v>4</v>
      </c>
      <c r="D256" s="139"/>
      <c r="E256" s="33"/>
      <c r="F256" s="34">
        <f>F222+F226+F236+F241+F248+F255</f>
        <v>0</v>
      </c>
      <c r="G256" s="34">
        <f t="shared" ref="G256" si="164">G222+G226+G236+G241+G248+G255</f>
        <v>0</v>
      </c>
      <c r="H256" s="34">
        <f t="shared" ref="H256" si="165">H222+H226+H236+H241+H248+H255</f>
        <v>0</v>
      </c>
      <c r="I256" s="34">
        <f t="shared" ref="I256" si="166">I222+I226+I236+I241+I248+I255</f>
        <v>0</v>
      </c>
      <c r="J256" s="34">
        <f t="shared" ref="J256" si="167">J222+J226+J236+J241+J248+J255</f>
        <v>0</v>
      </c>
      <c r="K256" s="35"/>
      <c r="L256" s="34">
        <f t="shared" ref="L256" ca="1" si="168">L222+L226+L236+L241+L248+L255</f>
        <v>0</v>
      </c>
    </row>
    <row r="257" spans="1:12" ht="15" x14ac:dyDescent="0.25">
      <c r="A257" s="22">
        <v>1</v>
      </c>
      <c r="B257" s="23">
        <v>7</v>
      </c>
      <c r="C257" s="24" t="s">
        <v>20</v>
      </c>
      <c r="D257" s="5" t="s">
        <v>21</v>
      </c>
      <c r="E257" s="47"/>
      <c r="F257" s="48"/>
      <c r="G257" s="48"/>
      <c r="H257" s="48"/>
      <c r="I257" s="48"/>
      <c r="J257" s="48"/>
      <c r="K257" s="49"/>
      <c r="L257" s="48"/>
    </row>
    <row r="258" spans="1:12" ht="15" x14ac:dyDescent="0.25">
      <c r="A258" s="25"/>
      <c r="B258" s="16"/>
      <c r="C258" s="11"/>
      <c r="D258" s="58" t="s">
        <v>27</v>
      </c>
      <c r="E258" s="50"/>
      <c r="F258" s="51"/>
      <c r="G258" s="51"/>
      <c r="H258" s="51"/>
      <c r="I258" s="51"/>
      <c r="J258" s="51"/>
      <c r="K258" s="52"/>
      <c r="L258" s="51"/>
    </row>
    <row r="259" spans="1:12" ht="15" x14ac:dyDescent="0.25">
      <c r="A259" s="25"/>
      <c r="B259" s="16"/>
      <c r="C259" s="11"/>
      <c r="D259" s="7" t="s">
        <v>22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23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24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58" t="s">
        <v>54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6"/>
      <c r="B264" s="18"/>
      <c r="C264" s="8"/>
      <c r="D264" s="19" t="s">
        <v>39</v>
      </c>
      <c r="E264" s="9"/>
      <c r="F264" s="21">
        <f>SUM(F257:F263)</f>
        <v>0</v>
      </c>
      <c r="G264" s="21">
        <f t="shared" ref="G264" si="169">SUM(G257:G263)</f>
        <v>0</v>
      </c>
      <c r="H264" s="21">
        <f t="shared" ref="H264" si="170">SUM(H257:H263)</f>
        <v>0</v>
      </c>
      <c r="I264" s="21">
        <f t="shared" ref="I264" si="171">SUM(I257:I263)</f>
        <v>0</v>
      </c>
      <c r="J264" s="21">
        <f t="shared" ref="J264" si="172">SUM(J257:J263)</f>
        <v>0</v>
      </c>
      <c r="K264" s="27"/>
      <c r="L264" s="21">
        <f t="shared" si="138"/>
        <v>0</v>
      </c>
    </row>
    <row r="265" spans="1:12" ht="15" x14ac:dyDescent="0.25">
      <c r="A265" s="28">
        <f>A257</f>
        <v>1</v>
      </c>
      <c r="B265" s="14">
        <f>B257</f>
        <v>7</v>
      </c>
      <c r="C265" s="10" t="s">
        <v>25</v>
      </c>
      <c r="D265" s="12" t="s">
        <v>24</v>
      </c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5"/>
      <c r="B266" s="16"/>
      <c r="C266" s="11"/>
      <c r="D266" s="6"/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.75" thickBot="1" x14ac:dyDescent="0.3">
      <c r="A268" s="26"/>
      <c r="B268" s="18"/>
      <c r="C268" s="8"/>
      <c r="D268" s="19" t="s">
        <v>39</v>
      </c>
      <c r="E268" s="9"/>
      <c r="F268" s="21">
        <f>SUM(F265:F267)</f>
        <v>0</v>
      </c>
      <c r="G268" s="21">
        <f t="shared" ref="G268" si="173">SUM(G265:G267)</f>
        <v>0</v>
      </c>
      <c r="H268" s="21">
        <f t="shared" ref="H268" si="174">SUM(H265:H267)</f>
        <v>0</v>
      </c>
      <c r="I268" s="21">
        <f t="shared" ref="I268" si="175">SUM(I265:I267)</f>
        <v>0</v>
      </c>
      <c r="J268" s="21">
        <f t="shared" ref="J268" si="176">SUM(J265:J267)</f>
        <v>0</v>
      </c>
      <c r="K268" s="27"/>
      <c r="L268" s="21">
        <f t="shared" ref="L268" ca="1" si="177">SUM(L265:L273)</f>
        <v>0</v>
      </c>
    </row>
    <row r="269" spans="1:12" ht="15.75" thickBot="1" x14ac:dyDescent="0.3">
      <c r="A269" s="28">
        <f>A257</f>
        <v>1</v>
      </c>
      <c r="B269" s="14">
        <f>B257</f>
        <v>7</v>
      </c>
      <c r="C269" s="10" t="s">
        <v>26</v>
      </c>
      <c r="D269" s="7" t="s">
        <v>27</v>
      </c>
      <c r="E269" s="63"/>
      <c r="F269" s="63"/>
      <c r="G269" s="63"/>
      <c r="H269" s="65"/>
      <c r="I269" s="65"/>
      <c r="J269" s="65"/>
      <c r="K269" s="61"/>
      <c r="L269" s="51"/>
    </row>
    <row r="270" spans="1:12" ht="15.75" thickBot="1" x14ac:dyDescent="0.3">
      <c r="A270" s="25"/>
      <c r="B270" s="16"/>
      <c r="C270" s="11"/>
      <c r="D270" s="7" t="s">
        <v>28</v>
      </c>
      <c r="E270" s="66"/>
      <c r="F270" s="66"/>
      <c r="G270" s="66"/>
      <c r="H270" s="67"/>
      <c r="I270" s="67"/>
      <c r="J270" s="67"/>
      <c r="K270" s="61"/>
      <c r="L270" s="51"/>
    </row>
    <row r="271" spans="1:12" ht="15.75" thickBot="1" x14ac:dyDescent="0.3">
      <c r="A271" s="25"/>
      <c r="B271" s="16"/>
      <c r="C271" s="11"/>
      <c r="D271" s="7" t="s">
        <v>29</v>
      </c>
      <c r="E271" s="66"/>
      <c r="F271" s="66"/>
      <c r="G271" s="66"/>
      <c r="H271" s="67"/>
      <c r="I271" s="67"/>
      <c r="J271" s="67"/>
      <c r="K271" s="62"/>
      <c r="L271" s="51"/>
    </row>
    <row r="272" spans="1:12" ht="15.75" thickBot="1" x14ac:dyDescent="0.3">
      <c r="A272" s="25"/>
      <c r="B272" s="16"/>
      <c r="C272" s="11"/>
      <c r="D272" s="7" t="s">
        <v>30</v>
      </c>
      <c r="E272" s="66"/>
      <c r="F272" s="66"/>
      <c r="G272" s="66"/>
      <c r="H272" s="67"/>
      <c r="I272" s="67"/>
      <c r="J272" s="67"/>
      <c r="K272" s="69"/>
      <c r="L272" s="51"/>
    </row>
    <row r="273" spans="1:12" ht="15.75" thickBot="1" x14ac:dyDescent="0.3">
      <c r="A273" s="25"/>
      <c r="B273" s="16"/>
      <c r="C273" s="11"/>
      <c r="D273" s="7" t="s">
        <v>31</v>
      </c>
      <c r="E273" s="66"/>
      <c r="F273" s="66"/>
      <c r="G273" s="66"/>
      <c r="H273" s="67"/>
      <c r="I273" s="67"/>
      <c r="J273" s="67"/>
      <c r="K273" s="61"/>
      <c r="L273" s="51"/>
    </row>
    <row r="274" spans="1:12" ht="15.75" thickBot="1" x14ac:dyDescent="0.3">
      <c r="A274" s="25"/>
      <c r="B274" s="16"/>
      <c r="C274" s="11"/>
      <c r="D274" s="7" t="s">
        <v>32</v>
      </c>
      <c r="E274" s="66"/>
      <c r="F274" s="66"/>
      <c r="G274" s="66"/>
      <c r="H274" s="67"/>
      <c r="I274" s="67"/>
      <c r="J274" s="67"/>
      <c r="K274" s="59"/>
      <c r="L274" s="51"/>
    </row>
    <row r="275" spans="1:12" ht="15.75" thickBot="1" x14ac:dyDescent="0.3">
      <c r="A275" s="25"/>
      <c r="B275" s="16"/>
      <c r="C275" s="11"/>
      <c r="D275" s="7" t="s">
        <v>33</v>
      </c>
      <c r="E275" s="66"/>
      <c r="F275" s="66"/>
      <c r="G275" s="66"/>
      <c r="H275" s="67"/>
      <c r="I275" s="67"/>
      <c r="J275" s="67"/>
      <c r="K275" s="59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6"/>
      <c r="B278" s="18"/>
      <c r="C278" s="8"/>
      <c r="D278" s="19" t="s">
        <v>39</v>
      </c>
      <c r="E278" s="9"/>
      <c r="F278" s="21">
        <f>SUM(F269:F277)</f>
        <v>0</v>
      </c>
      <c r="G278" s="21">
        <f t="shared" ref="G278" si="178">SUM(G269:G277)</f>
        <v>0</v>
      </c>
      <c r="H278" s="21">
        <f t="shared" ref="H278" si="179">SUM(H269:H277)</f>
        <v>0</v>
      </c>
      <c r="I278" s="21">
        <f t="shared" ref="I278" si="180">SUM(I269:I277)</f>
        <v>0</v>
      </c>
      <c r="J278" s="21">
        <f t="shared" ref="J278" si="181">SUM(J269:J277)</f>
        <v>0</v>
      </c>
      <c r="K278" s="27"/>
      <c r="L278" s="21">
        <f t="shared" ref="L278" ca="1" si="182">SUM(L275:L283)</f>
        <v>0</v>
      </c>
    </row>
    <row r="279" spans="1:12" ht="15" x14ac:dyDescent="0.25">
      <c r="A279" s="28">
        <f>A257</f>
        <v>1</v>
      </c>
      <c r="B279" s="14">
        <f>B257</f>
        <v>7</v>
      </c>
      <c r="C279" s="10" t="s">
        <v>34</v>
      </c>
      <c r="D279" s="12" t="s">
        <v>35</v>
      </c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5"/>
      <c r="B280" s="16"/>
      <c r="C280" s="11"/>
      <c r="D280" s="12" t="s">
        <v>31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6"/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6"/>
      <c r="B283" s="18"/>
      <c r="C283" s="8"/>
      <c r="D283" s="19" t="s">
        <v>39</v>
      </c>
      <c r="E283" s="9"/>
      <c r="F283" s="21">
        <f>SUM(F279:F282)</f>
        <v>0</v>
      </c>
      <c r="G283" s="21">
        <f t="shared" ref="G283" si="183">SUM(G279:G282)</f>
        <v>0</v>
      </c>
      <c r="H283" s="21">
        <f t="shared" ref="H283" si="184">SUM(H279:H282)</f>
        <v>0</v>
      </c>
      <c r="I283" s="21">
        <f t="shared" ref="I283" si="185">SUM(I279:I282)</f>
        <v>0</v>
      </c>
      <c r="J283" s="21">
        <f t="shared" ref="J283" si="186">SUM(J279:J282)</f>
        <v>0</v>
      </c>
      <c r="K283" s="27"/>
      <c r="L283" s="21">
        <f t="shared" ref="L283" ca="1" si="187">SUM(L276:L282)</f>
        <v>0</v>
      </c>
    </row>
    <row r="284" spans="1:12" ht="15" x14ac:dyDescent="0.25">
      <c r="A284" s="28">
        <f>A257</f>
        <v>1</v>
      </c>
      <c r="B284" s="14">
        <f>B257</f>
        <v>7</v>
      </c>
      <c r="C284" s="10" t="s">
        <v>36</v>
      </c>
      <c r="D284" s="7" t="s">
        <v>21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7" t="s">
        <v>30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23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6"/>
      <c r="B290" s="18"/>
      <c r="C290" s="8"/>
      <c r="D290" s="19" t="s">
        <v>39</v>
      </c>
      <c r="E290" s="9"/>
      <c r="F290" s="21">
        <f>SUM(F284:F289)</f>
        <v>0</v>
      </c>
      <c r="G290" s="21">
        <f t="shared" ref="G290" si="188">SUM(G284:G289)</f>
        <v>0</v>
      </c>
      <c r="H290" s="21">
        <f t="shared" ref="H290" si="189">SUM(H284:H289)</f>
        <v>0</v>
      </c>
      <c r="I290" s="21">
        <f t="shared" ref="I290" si="190">SUM(I284:I289)</f>
        <v>0</v>
      </c>
      <c r="J290" s="21">
        <f t="shared" ref="J290" si="191">SUM(J284:J289)</f>
        <v>0</v>
      </c>
      <c r="K290" s="27"/>
      <c r="L290" s="21">
        <f t="shared" ref="L290" ca="1" si="192">SUM(L284:L292)</f>
        <v>0</v>
      </c>
    </row>
    <row r="291" spans="1:12" ht="15" x14ac:dyDescent="0.25">
      <c r="A291" s="28">
        <f>A257</f>
        <v>1</v>
      </c>
      <c r="B291" s="14">
        <f>B257</f>
        <v>7</v>
      </c>
      <c r="C291" s="10" t="s">
        <v>37</v>
      </c>
      <c r="D291" s="12" t="s">
        <v>38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35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31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24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6"/>
      <c r="B297" s="18"/>
      <c r="C297" s="8"/>
      <c r="D297" s="20" t="s">
        <v>39</v>
      </c>
      <c r="E297" s="9"/>
      <c r="F297" s="21">
        <f>SUM(F291:F296)</f>
        <v>0</v>
      </c>
      <c r="G297" s="21">
        <f t="shared" ref="G297" si="193">SUM(G291:G296)</f>
        <v>0</v>
      </c>
      <c r="H297" s="21">
        <f t="shared" ref="H297" si="194">SUM(H291:H296)</f>
        <v>0</v>
      </c>
      <c r="I297" s="21">
        <f t="shared" ref="I297" si="195">SUM(I291:I296)</f>
        <v>0</v>
      </c>
      <c r="J297" s="21">
        <f t="shared" ref="J297" si="196">SUM(J291:J296)</f>
        <v>0</v>
      </c>
      <c r="K297" s="27"/>
      <c r="L297" s="21">
        <f t="shared" ref="L297" ca="1" si="197">SUM(L291:L299)</f>
        <v>0</v>
      </c>
    </row>
    <row r="298" spans="1:12" ht="15.75" customHeight="1" thickBot="1" x14ac:dyDescent="0.25">
      <c r="A298" s="31">
        <f>A257</f>
        <v>1</v>
      </c>
      <c r="B298" s="32">
        <f>B257</f>
        <v>7</v>
      </c>
      <c r="C298" s="138" t="s">
        <v>4</v>
      </c>
      <c r="D298" s="139"/>
      <c r="E298" s="33"/>
      <c r="F298" s="34">
        <f>F264+F268+F278+F283+F290+F297</f>
        <v>0</v>
      </c>
      <c r="G298" s="34">
        <f t="shared" ref="G298" si="198">G264+G268+G278+G283+G290+G297</f>
        <v>0</v>
      </c>
      <c r="H298" s="34">
        <f t="shared" ref="H298" si="199">H264+H268+H278+H283+H290+H297</f>
        <v>0</v>
      </c>
      <c r="I298" s="34">
        <f t="shared" ref="I298" si="200">I264+I268+I278+I283+I290+I297</f>
        <v>0</v>
      </c>
      <c r="J298" s="34">
        <f t="shared" ref="J298" si="201">J264+J268+J278+J283+J290+J297</f>
        <v>0</v>
      </c>
      <c r="K298" s="35"/>
      <c r="L298" s="34">
        <f t="shared" ref="L298" ca="1" si="202">L264+L268+L278+L283+L290+L297</f>
        <v>0</v>
      </c>
    </row>
    <row r="299" spans="1:12" ht="15.75" thickBot="1" x14ac:dyDescent="0.3">
      <c r="A299" s="22">
        <v>2</v>
      </c>
      <c r="B299" s="23">
        <v>1</v>
      </c>
      <c r="C299" s="24" t="s">
        <v>20</v>
      </c>
      <c r="D299" s="5" t="s">
        <v>21</v>
      </c>
      <c r="E299" s="63" t="s">
        <v>128</v>
      </c>
      <c r="F299" s="78">
        <v>200</v>
      </c>
      <c r="G299" s="86">
        <v>6</v>
      </c>
      <c r="H299" s="87">
        <v>5.8</v>
      </c>
      <c r="I299" s="87">
        <v>42.4</v>
      </c>
      <c r="J299" s="99">
        <v>248</v>
      </c>
      <c r="K299" s="96" t="s">
        <v>129</v>
      </c>
      <c r="L299" s="70">
        <v>15.46</v>
      </c>
    </row>
    <row r="300" spans="1:12" ht="15" x14ac:dyDescent="0.25">
      <c r="A300" s="25"/>
      <c r="B300" s="16"/>
      <c r="C300" s="11"/>
      <c r="D300" s="6"/>
      <c r="E300" s="72"/>
      <c r="F300" s="79"/>
      <c r="G300" s="101"/>
      <c r="H300" s="101"/>
      <c r="I300" s="101"/>
      <c r="J300" s="101"/>
      <c r="K300" s="98"/>
      <c r="L300" s="73"/>
    </row>
    <row r="301" spans="1:12" ht="15" x14ac:dyDescent="0.25">
      <c r="A301" s="25"/>
      <c r="B301" s="16"/>
      <c r="C301" s="11"/>
      <c r="D301" s="7" t="s">
        <v>22</v>
      </c>
      <c r="E301" s="72" t="s">
        <v>130</v>
      </c>
      <c r="F301" s="79">
        <v>200</v>
      </c>
      <c r="G301" s="101">
        <v>3.87</v>
      </c>
      <c r="H301" s="101">
        <v>3.48</v>
      </c>
      <c r="I301" s="101">
        <v>22.9</v>
      </c>
      <c r="J301" s="101">
        <v>135</v>
      </c>
      <c r="K301" s="98"/>
      <c r="L301" s="73">
        <v>7.73</v>
      </c>
    </row>
    <row r="302" spans="1:12" ht="15" x14ac:dyDescent="0.25">
      <c r="A302" s="25"/>
      <c r="B302" s="16"/>
      <c r="C302" s="11"/>
      <c r="D302" s="7" t="s">
        <v>23</v>
      </c>
      <c r="E302" s="72" t="s">
        <v>131</v>
      </c>
      <c r="F302" s="79">
        <v>50</v>
      </c>
      <c r="G302" s="101">
        <v>4.9000000000000004</v>
      </c>
      <c r="H302" s="101">
        <v>2.9</v>
      </c>
      <c r="I302" s="101">
        <v>14</v>
      </c>
      <c r="J302" s="101">
        <v>104</v>
      </c>
      <c r="K302" s="98"/>
      <c r="L302" s="73">
        <v>12.3</v>
      </c>
    </row>
    <row r="303" spans="1:12" ht="15" x14ac:dyDescent="0.25">
      <c r="A303" s="25"/>
      <c r="B303" s="16"/>
      <c r="C303" s="11"/>
      <c r="D303" s="7" t="s">
        <v>24</v>
      </c>
      <c r="E303" s="72" t="s">
        <v>188</v>
      </c>
      <c r="F303" s="79">
        <v>100</v>
      </c>
      <c r="G303" s="101">
        <v>0.8</v>
      </c>
      <c r="H303" s="101">
        <v>0.8</v>
      </c>
      <c r="I303" s="101">
        <v>19.600000000000001</v>
      </c>
      <c r="J303" s="101">
        <v>45</v>
      </c>
      <c r="K303" s="98"/>
      <c r="L303" s="73">
        <v>49.02</v>
      </c>
    </row>
    <row r="304" spans="1:12" ht="15" x14ac:dyDescent="0.25">
      <c r="A304" s="25"/>
      <c r="B304" s="16"/>
      <c r="C304" s="11"/>
      <c r="D304" s="119" t="s">
        <v>192</v>
      </c>
      <c r="E304" s="72" t="s">
        <v>57</v>
      </c>
      <c r="F304" s="79">
        <v>100</v>
      </c>
      <c r="G304" s="101">
        <v>2.9</v>
      </c>
      <c r="H304" s="101">
        <v>2.5</v>
      </c>
      <c r="I304" s="101">
        <v>11</v>
      </c>
      <c r="J304" s="101">
        <v>327</v>
      </c>
      <c r="K304" s="98"/>
      <c r="L304" s="73">
        <v>26.9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6"/>
      <c r="B306" s="18"/>
      <c r="C306" s="8"/>
      <c r="D306" s="19" t="s">
        <v>39</v>
      </c>
      <c r="E306" s="9"/>
      <c r="F306" s="21">
        <f>SUM(F299:F305)</f>
        <v>650</v>
      </c>
      <c r="G306" s="21">
        <f t="shared" ref="G306" si="203">SUM(G299:G305)</f>
        <v>18.470000000000002</v>
      </c>
      <c r="H306" s="21">
        <f t="shared" ref="H306" si="204">SUM(H299:H305)</f>
        <v>15.48</v>
      </c>
      <c r="I306" s="21">
        <f t="shared" ref="I306" si="205">SUM(I299:I305)</f>
        <v>109.9</v>
      </c>
      <c r="J306" s="21">
        <f t="shared" ref="J306" si="206">SUM(J299:J305)</f>
        <v>859</v>
      </c>
      <c r="K306" s="27"/>
      <c r="L306" s="21">
        <f t="shared" ref="L306:L348" si="207">SUM(L299:L305)</f>
        <v>111.41</v>
      </c>
    </row>
    <row r="307" spans="1:12" ht="15" x14ac:dyDescent="0.25">
      <c r="A307" s="28">
        <f>A299</f>
        <v>2</v>
      </c>
      <c r="B307" s="14">
        <f>B299</f>
        <v>1</v>
      </c>
      <c r="C307" s="10" t="s">
        <v>25</v>
      </c>
      <c r="D307" s="12" t="s">
        <v>24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.75" thickBot="1" x14ac:dyDescent="0.3">
      <c r="A310" s="26"/>
      <c r="B310" s="18"/>
      <c r="C310" s="8"/>
      <c r="D310" s="19" t="s">
        <v>39</v>
      </c>
      <c r="E310" s="9"/>
      <c r="F310" s="21">
        <f>SUM(F307:F309)</f>
        <v>0</v>
      </c>
      <c r="G310" s="21">
        <f t="shared" ref="G310" si="208">SUM(G307:G309)</f>
        <v>0</v>
      </c>
      <c r="H310" s="21">
        <f t="shared" ref="H310" si="209">SUM(H307:H309)</f>
        <v>0</v>
      </c>
      <c r="I310" s="21">
        <f t="shared" ref="I310" si="210">SUM(I307:I309)</f>
        <v>0</v>
      </c>
      <c r="J310" s="21">
        <f t="shared" ref="J310" si="211">SUM(J307:J309)</f>
        <v>0</v>
      </c>
      <c r="K310" s="27"/>
      <c r="L310" s="21">
        <f ca="1">SUM(L307:L316)</f>
        <v>0</v>
      </c>
    </row>
    <row r="311" spans="1:12" ht="15.75" thickBot="1" x14ac:dyDescent="0.3">
      <c r="A311" s="28">
        <f>A299</f>
        <v>2</v>
      </c>
      <c r="B311" s="14">
        <f>B299</f>
        <v>1</v>
      </c>
      <c r="C311" s="10" t="s">
        <v>26</v>
      </c>
      <c r="D311" s="7" t="s">
        <v>27</v>
      </c>
      <c r="E311" s="63" t="s">
        <v>133</v>
      </c>
      <c r="F311" s="63">
        <v>60</v>
      </c>
      <c r="G311" s="86">
        <v>0.97</v>
      </c>
      <c r="H311" s="87">
        <v>3.97</v>
      </c>
      <c r="I311" s="87">
        <v>6.45</v>
      </c>
      <c r="J311" s="87">
        <v>64</v>
      </c>
      <c r="K311" s="92" t="s">
        <v>136</v>
      </c>
      <c r="L311" s="73">
        <v>3.5</v>
      </c>
    </row>
    <row r="312" spans="1:12" ht="15.75" thickBot="1" x14ac:dyDescent="0.3">
      <c r="A312" s="25"/>
      <c r="B312" s="16"/>
      <c r="C312" s="11"/>
      <c r="D312" s="7" t="s">
        <v>28</v>
      </c>
      <c r="E312" s="66" t="s">
        <v>134</v>
      </c>
      <c r="F312" s="66">
        <v>256.3</v>
      </c>
      <c r="G312" s="89">
        <v>2.17</v>
      </c>
      <c r="H312" s="90">
        <v>5.46</v>
      </c>
      <c r="I312" s="90">
        <v>14.59</v>
      </c>
      <c r="J312" s="90">
        <v>70</v>
      </c>
      <c r="K312" s="92" t="s">
        <v>137</v>
      </c>
      <c r="L312" s="73">
        <v>7.82</v>
      </c>
    </row>
    <row r="313" spans="1:12" ht="15" x14ac:dyDescent="0.25">
      <c r="A313" s="25"/>
      <c r="B313" s="16"/>
      <c r="C313" s="11"/>
      <c r="D313" s="7" t="s">
        <v>29</v>
      </c>
      <c r="E313" s="127" t="s">
        <v>135</v>
      </c>
      <c r="F313" s="127">
        <v>150</v>
      </c>
      <c r="G313" s="128">
        <v>11.79</v>
      </c>
      <c r="H313" s="129">
        <v>11.74</v>
      </c>
      <c r="I313" s="129">
        <v>14.86</v>
      </c>
      <c r="J313" s="129">
        <v>213.75</v>
      </c>
      <c r="K313" s="130" t="s">
        <v>138</v>
      </c>
      <c r="L313" s="131">
        <v>45.66</v>
      </c>
    </row>
    <row r="314" spans="1:12" ht="15" x14ac:dyDescent="0.25">
      <c r="A314" s="25"/>
      <c r="B314" s="16"/>
      <c r="C314" s="11"/>
      <c r="D314" s="7" t="s">
        <v>30</v>
      </c>
      <c r="E314" s="134"/>
      <c r="F314" s="134"/>
      <c r="G314" s="134"/>
      <c r="H314" s="134"/>
      <c r="I314" s="134"/>
      <c r="J314" s="134"/>
      <c r="K314" s="134"/>
      <c r="L314" s="134"/>
    </row>
    <row r="315" spans="1:12" ht="15.75" thickBot="1" x14ac:dyDescent="0.3">
      <c r="A315" s="25"/>
      <c r="B315" s="16"/>
      <c r="C315" s="11"/>
      <c r="D315" s="7" t="s">
        <v>31</v>
      </c>
      <c r="E315" s="66" t="s">
        <v>80</v>
      </c>
      <c r="F315" s="66">
        <v>200</v>
      </c>
      <c r="G315" s="89">
        <v>0.5</v>
      </c>
      <c r="H315" s="90">
        <v>0</v>
      </c>
      <c r="I315" s="90">
        <v>18.3</v>
      </c>
      <c r="J315" s="90">
        <v>72</v>
      </c>
      <c r="K315" s="132" t="s">
        <v>91</v>
      </c>
      <c r="L315" s="133">
        <v>8.16</v>
      </c>
    </row>
    <row r="316" spans="1:12" ht="15.75" thickBot="1" x14ac:dyDescent="0.3">
      <c r="A316" s="25"/>
      <c r="B316" s="16"/>
      <c r="C316" s="11"/>
      <c r="D316" s="7" t="s">
        <v>32</v>
      </c>
      <c r="E316" s="66" t="s">
        <v>63</v>
      </c>
      <c r="F316" s="66">
        <v>50</v>
      </c>
      <c r="G316" s="89">
        <v>3.95</v>
      </c>
      <c r="H316" s="90">
        <v>0.05</v>
      </c>
      <c r="I316" s="90">
        <v>24.15</v>
      </c>
      <c r="J316" s="90">
        <v>117.5</v>
      </c>
      <c r="K316" s="76"/>
      <c r="L316" s="73">
        <v>3.3</v>
      </c>
    </row>
    <row r="317" spans="1:12" ht="15.75" thickBot="1" x14ac:dyDescent="0.3">
      <c r="A317" s="25"/>
      <c r="B317" s="16"/>
      <c r="C317" s="11"/>
      <c r="D317" s="7" t="s">
        <v>33</v>
      </c>
      <c r="E317" s="66" t="s">
        <v>64</v>
      </c>
      <c r="F317" s="66">
        <v>40</v>
      </c>
      <c r="G317" s="89">
        <v>3.4</v>
      </c>
      <c r="H317" s="90">
        <v>1.32</v>
      </c>
      <c r="I317" s="90">
        <v>17</v>
      </c>
      <c r="J317" s="90">
        <v>103.6</v>
      </c>
      <c r="K317" s="76"/>
      <c r="L317" s="73">
        <v>2.48</v>
      </c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6"/>
      <c r="B320" s="18"/>
      <c r="C320" s="8"/>
      <c r="D320" s="19" t="s">
        <v>39</v>
      </c>
      <c r="E320" s="9"/>
      <c r="F320" s="21">
        <f>SUM(F311:F319)</f>
        <v>756.3</v>
      </c>
      <c r="G320" s="21">
        <f t="shared" ref="G320" si="212">SUM(G311:G319)</f>
        <v>22.779999999999998</v>
      </c>
      <c r="H320" s="21">
        <f t="shared" ref="H320" si="213">SUM(H311:H319)</f>
        <v>22.540000000000003</v>
      </c>
      <c r="I320" s="21">
        <f t="shared" ref="I320" si="214">SUM(I311:I319)</f>
        <v>95.35</v>
      </c>
      <c r="J320" s="21">
        <f t="shared" ref="J320" si="215">SUM(J311:J319)</f>
        <v>640.85</v>
      </c>
      <c r="K320" s="27"/>
      <c r="L320" s="21">
        <f>SUM(L311:L317)</f>
        <v>70.92</v>
      </c>
    </row>
    <row r="321" spans="1:12" ht="15" x14ac:dyDescent="0.25">
      <c r="A321" s="28">
        <f>A299</f>
        <v>2</v>
      </c>
      <c r="B321" s="14">
        <f>B299</f>
        <v>1</v>
      </c>
      <c r="C321" s="10" t="s">
        <v>34</v>
      </c>
      <c r="D321" s="12" t="s">
        <v>35</v>
      </c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5"/>
      <c r="B322" s="16"/>
      <c r="C322" s="11"/>
      <c r="D322" s="12" t="s">
        <v>31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6"/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6"/>
      <c r="B325" s="18"/>
      <c r="C325" s="8"/>
      <c r="D325" s="19" t="s">
        <v>39</v>
      </c>
      <c r="E325" s="9"/>
      <c r="F325" s="21">
        <f>SUM(F321:F324)</f>
        <v>0</v>
      </c>
      <c r="G325" s="21">
        <f t="shared" ref="G325" si="216">SUM(G321:G324)</f>
        <v>0</v>
      </c>
      <c r="H325" s="21">
        <f t="shared" ref="H325" si="217">SUM(H321:H324)</f>
        <v>0</v>
      </c>
      <c r="I325" s="21">
        <f t="shared" ref="I325" si="218">SUM(I321:I324)</f>
        <v>0</v>
      </c>
      <c r="J325" s="21">
        <f t="shared" ref="J325" si="219">SUM(J321:J324)</f>
        <v>0</v>
      </c>
      <c r="K325" s="27"/>
      <c r="L325" s="21">
        <v>0</v>
      </c>
    </row>
    <row r="326" spans="1:12" ht="15" x14ac:dyDescent="0.25">
      <c r="A326" s="28">
        <f>A299</f>
        <v>2</v>
      </c>
      <c r="B326" s="14">
        <f>B299</f>
        <v>1</v>
      </c>
      <c r="C326" s="10" t="s">
        <v>36</v>
      </c>
      <c r="D326" s="7" t="s">
        <v>21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7" t="s">
        <v>30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23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6"/>
      <c r="B332" s="18"/>
      <c r="C332" s="8"/>
      <c r="D332" s="19" t="s">
        <v>39</v>
      </c>
      <c r="E332" s="9"/>
      <c r="F332" s="21">
        <f>SUM(F326:F331)</f>
        <v>0</v>
      </c>
      <c r="G332" s="21">
        <f t="shared" ref="G332" si="220">SUM(G326:G331)</f>
        <v>0</v>
      </c>
      <c r="H332" s="21">
        <f t="shared" ref="H332" si="221">SUM(H326:H331)</f>
        <v>0</v>
      </c>
      <c r="I332" s="21">
        <f t="shared" ref="I332" si="222">SUM(I326:I331)</f>
        <v>0</v>
      </c>
      <c r="J332" s="21">
        <f t="shared" ref="J332" si="223">SUM(J326:J331)</f>
        <v>0</v>
      </c>
      <c r="K332" s="27"/>
      <c r="L332" s="21">
        <f t="shared" ref="L332" ca="1" si="224">SUM(L326:L334)</f>
        <v>0</v>
      </c>
    </row>
    <row r="333" spans="1:12" ht="15" x14ac:dyDescent="0.25">
      <c r="A333" s="28">
        <f>A299</f>
        <v>2</v>
      </c>
      <c r="B333" s="14">
        <f>B299</f>
        <v>1</v>
      </c>
      <c r="C333" s="10" t="s">
        <v>37</v>
      </c>
      <c r="D333" s="12" t="s">
        <v>38</v>
      </c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12" t="s">
        <v>35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31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24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6"/>
      <c r="B339" s="18"/>
      <c r="C339" s="8"/>
      <c r="D339" s="20" t="s">
        <v>39</v>
      </c>
      <c r="E339" s="9"/>
      <c r="F339" s="21">
        <f>SUM(F333:F338)</f>
        <v>0</v>
      </c>
      <c r="G339" s="21">
        <f t="shared" ref="G339" si="225">SUM(G333:G338)</f>
        <v>0</v>
      </c>
      <c r="H339" s="21">
        <f t="shared" ref="H339" si="226">SUM(H333:H338)</f>
        <v>0</v>
      </c>
      <c r="I339" s="21">
        <f t="shared" ref="I339" si="227">SUM(I333:I338)</f>
        <v>0</v>
      </c>
      <c r="J339" s="21">
        <f t="shared" ref="J339" si="228">SUM(J333:J338)</f>
        <v>0</v>
      </c>
      <c r="K339" s="27"/>
      <c r="L339" s="21">
        <f t="shared" ref="L339" ca="1" si="229">SUM(L333:L341)</f>
        <v>0</v>
      </c>
    </row>
    <row r="340" spans="1:12" ht="15.75" customHeight="1" thickBot="1" x14ac:dyDescent="0.25">
      <c r="A340" s="31">
        <f>A299</f>
        <v>2</v>
      </c>
      <c r="B340" s="32">
        <f>B299</f>
        <v>1</v>
      </c>
      <c r="C340" s="138" t="s">
        <v>4</v>
      </c>
      <c r="D340" s="139"/>
      <c r="E340" s="33"/>
      <c r="F340" s="34">
        <f>F306+F310+F320+F325+F332+F339</f>
        <v>1406.3</v>
      </c>
      <c r="G340" s="34">
        <f t="shared" ref="G340" si="230">G306+G310+G320+G325+G332+G339</f>
        <v>41.25</v>
      </c>
      <c r="H340" s="34">
        <f t="shared" ref="H340" si="231">H306+H310+H320+H325+H332+H339</f>
        <v>38.020000000000003</v>
      </c>
      <c r="I340" s="34">
        <f t="shared" ref="I340" si="232">I306+I310+I320+I325+I332+I339</f>
        <v>205.25</v>
      </c>
      <c r="J340" s="34">
        <f t="shared" ref="J340" si="233">J306+J310+J320+J325+J332+J339</f>
        <v>1499.85</v>
      </c>
      <c r="K340" s="35"/>
      <c r="L340" s="34">
        <f t="shared" ref="L340" ca="1" si="234">L306+L310+L320+L325+L332+L339</f>
        <v>0</v>
      </c>
    </row>
    <row r="341" spans="1:12" ht="15" x14ac:dyDescent="0.25">
      <c r="A341" s="15">
        <v>2</v>
      </c>
      <c r="B341" s="16">
        <v>2</v>
      </c>
      <c r="C341" s="24" t="s">
        <v>20</v>
      </c>
      <c r="D341" s="5" t="s">
        <v>21</v>
      </c>
      <c r="E341" s="117" t="s">
        <v>139</v>
      </c>
      <c r="F341" s="70">
        <v>240</v>
      </c>
      <c r="G341" s="70">
        <v>18.28</v>
      </c>
      <c r="H341" s="70">
        <v>15.51</v>
      </c>
      <c r="I341" s="70">
        <v>32.54</v>
      </c>
      <c r="J341" s="70">
        <v>375.25</v>
      </c>
      <c r="K341" s="71" t="s">
        <v>142</v>
      </c>
      <c r="L341" s="70">
        <v>51.96</v>
      </c>
    </row>
    <row r="342" spans="1:12" ht="15" x14ac:dyDescent="0.25">
      <c r="A342" s="15"/>
      <c r="B342" s="16"/>
      <c r="C342" s="11"/>
      <c r="D342" s="119" t="s">
        <v>27</v>
      </c>
      <c r="E342" s="118" t="s">
        <v>140</v>
      </c>
      <c r="F342" s="73">
        <v>60</v>
      </c>
      <c r="G342" s="73">
        <v>1.2</v>
      </c>
      <c r="H342" s="73">
        <v>0</v>
      </c>
      <c r="I342" s="73">
        <v>6.6</v>
      </c>
      <c r="J342" s="73">
        <v>30</v>
      </c>
      <c r="K342" s="74">
        <v>19</v>
      </c>
      <c r="L342" s="73">
        <v>9.4499999999999993</v>
      </c>
    </row>
    <row r="343" spans="1:12" ht="15" x14ac:dyDescent="0.25">
      <c r="A343" s="15"/>
      <c r="B343" s="16"/>
      <c r="C343" s="11"/>
      <c r="D343" s="7" t="s">
        <v>22</v>
      </c>
      <c r="E343" s="118" t="s">
        <v>103</v>
      </c>
      <c r="F343" s="73">
        <v>205</v>
      </c>
      <c r="G343" s="73">
        <v>0.1</v>
      </c>
      <c r="H343" s="73">
        <v>0</v>
      </c>
      <c r="I343" s="73">
        <v>9.1999999999999993</v>
      </c>
      <c r="J343" s="73">
        <v>36</v>
      </c>
      <c r="K343" s="74" t="s">
        <v>143</v>
      </c>
      <c r="L343" s="73">
        <v>3.3</v>
      </c>
    </row>
    <row r="344" spans="1:12" ht="15" x14ac:dyDescent="0.25">
      <c r="A344" s="15"/>
      <c r="B344" s="16"/>
      <c r="C344" s="11"/>
      <c r="D344" s="7" t="s">
        <v>23</v>
      </c>
      <c r="E344" s="118" t="s">
        <v>141</v>
      </c>
      <c r="F344" s="73">
        <v>60</v>
      </c>
      <c r="G344" s="73">
        <v>3.42</v>
      </c>
      <c r="H344" s="73">
        <v>13.62</v>
      </c>
      <c r="I344" s="73">
        <v>20.46</v>
      </c>
      <c r="J344" s="73">
        <v>218.46</v>
      </c>
      <c r="K344" s="74" t="s">
        <v>51</v>
      </c>
      <c r="L344" s="73">
        <v>11.7</v>
      </c>
    </row>
    <row r="345" spans="1:12" ht="15" x14ac:dyDescent="0.25">
      <c r="A345" s="15"/>
      <c r="B345" s="16"/>
      <c r="C345" s="11"/>
      <c r="D345" s="7" t="s">
        <v>24</v>
      </c>
      <c r="E345" s="118"/>
      <c r="F345" s="73"/>
      <c r="G345" s="73"/>
      <c r="H345" s="73"/>
      <c r="I345" s="73"/>
      <c r="J345" s="73"/>
      <c r="K345" s="74"/>
      <c r="L345" s="73"/>
    </row>
    <row r="346" spans="1:12" ht="15" x14ac:dyDescent="0.25">
      <c r="A346" s="15"/>
      <c r="B346" s="16"/>
      <c r="C346" s="11"/>
      <c r="D346" s="119" t="s">
        <v>72</v>
      </c>
      <c r="E346" s="118" t="s">
        <v>88</v>
      </c>
      <c r="F346" s="73">
        <v>50</v>
      </c>
      <c r="G346" s="73">
        <v>2</v>
      </c>
      <c r="H346" s="73">
        <v>14</v>
      </c>
      <c r="I346" s="73">
        <v>30</v>
      </c>
      <c r="J346" s="73">
        <v>250</v>
      </c>
      <c r="K346" s="74"/>
      <c r="L346" s="73">
        <v>10.5</v>
      </c>
    </row>
    <row r="347" spans="1:12" ht="15" x14ac:dyDescent="0.25">
      <c r="A347" s="15"/>
      <c r="B347" s="16"/>
      <c r="C347" s="11"/>
      <c r="D347" s="6"/>
      <c r="E347" s="73"/>
      <c r="F347" s="73"/>
      <c r="G347" s="73"/>
      <c r="H347" s="73"/>
      <c r="I347" s="73"/>
      <c r="J347" s="73"/>
      <c r="K347" s="74"/>
      <c r="L347" s="73"/>
    </row>
    <row r="348" spans="1:12" ht="15" x14ac:dyDescent="0.25">
      <c r="A348" s="17"/>
      <c r="B348" s="18"/>
      <c r="C348" s="8"/>
      <c r="D348" s="19" t="s">
        <v>39</v>
      </c>
      <c r="E348" s="9"/>
      <c r="F348" s="21">
        <f>SUM(F341:F347)</f>
        <v>615</v>
      </c>
      <c r="G348" s="21">
        <f t="shared" ref="G348" si="235">SUM(G341:G347)</f>
        <v>25</v>
      </c>
      <c r="H348" s="21">
        <f t="shared" ref="H348" si="236">SUM(H341:H347)</f>
        <v>43.129999999999995</v>
      </c>
      <c r="I348" s="21">
        <f t="shared" ref="I348" si="237">SUM(I341:I347)</f>
        <v>98.800000000000011</v>
      </c>
      <c r="J348" s="21">
        <f t="shared" ref="J348" si="238">SUM(J341:J347)</f>
        <v>909.71</v>
      </c>
      <c r="K348" s="27"/>
      <c r="L348" s="21">
        <f t="shared" si="207"/>
        <v>86.91</v>
      </c>
    </row>
    <row r="349" spans="1:12" ht="15" x14ac:dyDescent="0.25">
      <c r="A349" s="14">
        <f>A341</f>
        <v>2</v>
      </c>
      <c r="B349" s="14">
        <f>B341</f>
        <v>2</v>
      </c>
      <c r="C349" s="10" t="s">
        <v>25</v>
      </c>
      <c r="D349" s="12" t="s">
        <v>24</v>
      </c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.75" thickBot="1" x14ac:dyDescent="0.3">
      <c r="A352" s="17"/>
      <c r="B352" s="18"/>
      <c r="C352" s="8"/>
      <c r="D352" s="19" t="s">
        <v>39</v>
      </c>
      <c r="E352" s="9"/>
      <c r="F352" s="21">
        <f>SUM(F349:F351)</f>
        <v>0</v>
      </c>
      <c r="G352" s="21">
        <f t="shared" ref="G352" si="239">SUM(G349:G351)</f>
        <v>0</v>
      </c>
      <c r="H352" s="21">
        <f t="shared" ref="H352" si="240">SUM(H349:H351)</f>
        <v>0</v>
      </c>
      <c r="I352" s="21">
        <f t="shared" ref="I352" si="241">SUM(I349:I351)</f>
        <v>0</v>
      </c>
      <c r="J352" s="21">
        <f t="shared" ref="J352" si="242">SUM(J349:J351)</f>
        <v>0</v>
      </c>
      <c r="K352" s="27"/>
      <c r="L352" s="21">
        <f t="shared" ref="L352" ca="1" si="243">SUM(L349:L357)</f>
        <v>0</v>
      </c>
    </row>
    <row r="353" spans="1:12" ht="15.75" thickBot="1" x14ac:dyDescent="0.3">
      <c r="A353" s="14">
        <f>A341</f>
        <v>2</v>
      </c>
      <c r="B353" s="14">
        <f>B341</f>
        <v>2</v>
      </c>
      <c r="C353" s="10" t="s">
        <v>26</v>
      </c>
      <c r="D353" s="7" t="s">
        <v>27</v>
      </c>
      <c r="E353" s="63" t="s">
        <v>144</v>
      </c>
      <c r="F353" s="63">
        <v>60</v>
      </c>
      <c r="G353" s="86">
        <v>0.82</v>
      </c>
      <c r="H353" s="87">
        <v>4.95</v>
      </c>
      <c r="I353" s="87">
        <v>4.08</v>
      </c>
      <c r="J353" s="87">
        <v>73</v>
      </c>
      <c r="K353" s="92" t="s">
        <v>147</v>
      </c>
      <c r="L353" s="79">
        <v>3.18</v>
      </c>
    </row>
    <row r="354" spans="1:12" ht="15.75" thickBot="1" x14ac:dyDescent="0.3">
      <c r="A354" s="15"/>
      <c r="B354" s="16"/>
      <c r="C354" s="11"/>
      <c r="D354" s="7" t="s">
        <v>28</v>
      </c>
      <c r="E354" s="66" t="s">
        <v>145</v>
      </c>
      <c r="F354" s="66">
        <v>256.3</v>
      </c>
      <c r="G354" s="89">
        <v>1.93</v>
      </c>
      <c r="H354" s="90">
        <v>6.55</v>
      </c>
      <c r="I354" s="90">
        <v>10.36</v>
      </c>
      <c r="J354" s="90">
        <v>235</v>
      </c>
      <c r="K354" s="92" t="s">
        <v>148</v>
      </c>
      <c r="L354" s="79">
        <v>8.25</v>
      </c>
    </row>
    <row r="355" spans="1:12" ht="15.75" thickBot="1" x14ac:dyDescent="0.3">
      <c r="A355" s="15"/>
      <c r="B355" s="16"/>
      <c r="C355" s="11"/>
      <c r="D355" s="7" t="s">
        <v>29</v>
      </c>
      <c r="E355" s="66" t="s">
        <v>146</v>
      </c>
      <c r="F355" s="66">
        <v>100</v>
      </c>
      <c r="G355" s="89">
        <v>12.16</v>
      </c>
      <c r="H355" s="90">
        <v>13.12</v>
      </c>
      <c r="I355" s="90">
        <v>2.0699999999999998</v>
      </c>
      <c r="J355" s="90">
        <v>175</v>
      </c>
      <c r="K355" s="93" t="s">
        <v>149</v>
      </c>
      <c r="L355" s="79">
        <v>38.1</v>
      </c>
    </row>
    <row r="356" spans="1:12" ht="15.75" thickBot="1" x14ac:dyDescent="0.3">
      <c r="A356" s="15"/>
      <c r="B356" s="16"/>
      <c r="C356" s="11"/>
      <c r="D356" s="7" t="s">
        <v>30</v>
      </c>
      <c r="E356" s="66" t="s">
        <v>61</v>
      </c>
      <c r="F356" s="66">
        <v>150</v>
      </c>
      <c r="G356" s="89">
        <v>5.31</v>
      </c>
      <c r="H356" s="90">
        <v>3.77</v>
      </c>
      <c r="I356" s="90">
        <v>32.409999999999997</v>
      </c>
      <c r="J356" s="90">
        <v>219</v>
      </c>
      <c r="K356" s="111" t="s">
        <v>120</v>
      </c>
      <c r="L356" s="79">
        <v>8.11</v>
      </c>
    </row>
    <row r="357" spans="1:12" ht="15.75" thickBot="1" x14ac:dyDescent="0.3">
      <c r="A357" s="15"/>
      <c r="B357" s="16"/>
      <c r="C357" s="11"/>
      <c r="D357" s="7" t="s">
        <v>31</v>
      </c>
      <c r="E357" s="66" t="s">
        <v>80</v>
      </c>
      <c r="F357" s="66">
        <v>200</v>
      </c>
      <c r="G357" s="89">
        <v>0.5</v>
      </c>
      <c r="H357" s="90">
        <v>0</v>
      </c>
      <c r="I357" s="90">
        <v>18.3</v>
      </c>
      <c r="J357" s="90">
        <v>72</v>
      </c>
      <c r="K357" s="92" t="s">
        <v>91</v>
      </c>
      <c r="L357" s="79">
        <v>2.4</v>
      </c>
    </row>
    <row r="358" spans="1:12" ht="15.75" thickBot="1" x14ac:dyDescent="0.3">
      <c r="A358" s="15"/>
      <c r="B358" s="16"/>
      <c r="C358" s="11"/>
      <c r="D358" s="7" t="s">
        <v>32</v>
      </c>
      <c r="E358" s="66" t="s">
        <v>63</v>
      </c>
      <c r="F358" s="66">
        <v>50</v>
      </c>
      <c r="G358" s="89">
        <v>3.95</v>
      </c>
      <c r="H358" s="90">
        <v>0.05</v>
      </c>
      <c r="I358" s="90">
        <v>24.15</v>
      </c>
      <c r="J358" s="90">
        <v>117.5</v>
      </c>
      <c r="K358" s="76"/>
      <c r="L358" s="79">
        <v>3.3</v>
      </c>
    </row>
    <row r="359" spans="1:12" ht="15.75" thickBot="1" x14ac:dyDescent="0.3">
      <c r="A359" s="15"/>
      <c r="B359" s="16"/>
      <c r="C359" s="11"/>
      <c r="D359" s="7" t="s">
        <v>33</v>
      </c>
      <c r="E359" s="66" t="s">
        <v>64</v>
      </c>
      <c r="F359" s="66">
        <v>40</v>
      </c>
      <c r="G359" s="89">
        <v>3.4</v>
      </c>
      <c r="H359" s="90">
        <v>1.32</v>
      </c>
      <c r="I359" s="90">
        <v>17</v>
      </c>
      <c r="J359" s="90">
        <v>103.6</v>
      </c>
      <c r="K359" s="76"/>
      <c r="L359" s="79">
        <v>2.48</v>
      </c>
    </row>
    <row r="360" spans="1:12" ht="15" x14ac:dyDescent="0.25">
      <c r="A360" s="15"/>
      <c r="B360" s="16"/>
      <c r="C360" s="11"/>
      <c r="D360" s="6"/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7"/>
      <c r="B362" s="18"/>
      <c r="C362" s="8"/>
      <c r="D362" s="19" t="s">
        <v>39</v>
      </c>
      <c r="E362" s="9"/>
      <c r="F362" s="21">
        <f>SUM(F353:F361)</f>
        <v>856.3</v>
      </c>
      <c r="G362" s="21">
        <f t="shared" ref="G362" si="244">SUM(G353:G361)</f>
        <v>28.069999999999997</v>
      </c>
      <c r="H362" s="21">
        <f t="shared" ref="H362" si="245">SUM(H353:H361)</f>
        <v>29.759999999999998</v>
      </c>
      <c r="I362" s="21">
        <f t="shared" ref="I362" si="246">SUM(I353:I361)</f>
        <v>108.37</v>
      </c>
      <c r="J362" s="21">
        <f t="shared" ref="J362" si="247">SUM(J353:J361)</f>
        <v>995.1</v>
      </c>
      <c r="K362" s="27"/>
      <c r="L362" s="21">
        <f>SUM(L353:L359)</f>
        <v>65.819999999999993</v>
      </c>
    </row>
    <row r="363" spans="1:12" ht="15" x14ac:dyDescent="0.25">
      <c r="A363" s="14">
        <f>A341</f>
        <v>2</v>
      </c>
      <c r="B363" s="14">
        <f>B341</f>
        <v>2</v>
      </c>
      <c r="C363" s="10" t="s">
        <v>34</v>
      </c>
      <c r="D363" s="12" t="s">
        <v>35</v>
      </c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5"/>
      <c r="B364" s="16"/>
      <c r="C364" s="11"/>
      <c r="D364" s="12" t="s">
        <v>31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6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7"/>
      <c r="B367" s="18"/>
      <c r="C367" s="8"/>
      <c r="D367" s="19" t="s">
        <v>39</v>
      </c>
      <c r="E367" s="9"/>
      <c r="F367" s="21">
        <f>SUM(F363:F366)</f>
        <v>0</v>
      </c>
      <c r="G367" s="21">
        <f t="shared" ref="G367" si="248">SUM(G363:G366)</f>
        <v>0</v>
      </c>
      <c r="H367" s="21">
        <f t="shared" ref="H367" si="249">SUM(H363:H366)</f>
        <v>0</v>
      </c>
      <c r="I367" s="21">
        <f t="shared" ref="I367" si="250">SUM(I363:I366)</f>
        <v>0</v>
      </c>
      <c r="J367" s="21">
        <f t="shared" ref="J367" si="251">SUM(J363:J366)</f>
        <v>0</v>
      </c>
      <c r="K367" s="27"/>
      <c r="L367" s="21">
        <v>0</v>
      </c>
    </row>
    <row r="368" spans="1:12" ht="15" x14ac:dyDescent="0.25">
      <c r="A368" s="14">
        <f>A341</f>
        <v>2</v>
      </c>
      <c r="B368" s="14">
        <f>B341</f>
        <v>2</v>
      </c>
      <c r="C368" s="10" t="s">
        <v>36</v>
      </c>
      <c r="D368" s="7" t="s">
        <v>21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7" t="s">
        <v>30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31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23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7"/>
      <c r="B374" s="18"/>
      <c r="C374" s="8"/>
      <c r="D374" s="19" t="s">
        <v>39</v>
      </c>
      <c r="E374" s="9"/>
      <c r="F374" s="21">
        <f>SUM(F368:F373)</f>
        <v>0</v>
      </c>
      <c r="G374" s="21">
        <f t="shared" ref="G374" si="252">SUM(G368:G373)</f>
        <v>0</v>
      </c>
      <c r="H374" s="21">
        <f t="shared" ref="H374" si="253">SUM(H368:H373)</f>
        <v>0</v>
      </c>
      <c r="I374" s="21">
        <f t="shared" ref="I374" si="254">SUM(I368:I373)</f>
        <v>0</v>
      </c>
      <c r="J374" s="21">
        <f t="shared" ref="J374" si="255">SUM(J368:J373)</f>
        <v>0</v>
      </c>
      <c r="K374" s="27"/>
      <c r="L374" s="21">
        <f t="shared" ref="L374" ca="1" si="256">SUM(L368:L376)</f>
        <v>0</v>
      </c>
    </row>
    <row r="375" spans="1:12" ht="15" x14ac:dyDescent="0.25">
      <c r="A375" s="14">
        <f>A341</f>
        <v>2</v>
      </c>
      <c r="B375" s="14">
        <f>B341</f>
        <v>2</v>
      </c>
      <c r="C375" s="10" t="s">
        <v>37</v>
      </c>
      <c r="D375" s="12" t="s">
        <v>38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12" t="s">
        <v>35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31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24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6"/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7"/>
      <c r="B381" s="18"/>
      <c r="C381" s="8"/>
      <c r="D381" s="20" t="s">
        <v>39</v>
      </c>
      <c r="E381" s="9"/>
      <c r="F381" s="21">
        <f>SUM(F375:F380)</f>
        <v>0</v>
      </c>
      <c r="G381" s="21">
        <f t="shared" ref="G381" si="257">SUM(G375:G380)</f>
        <v>0</v>
      </c>
      <c r="H381" s="21">
        <f t="shared" ref="H381" si="258">SUM(H375:H380)</f>
        <v>0</v>
      </c>
      <c r="I381" s="21">
        <f t="shared" ref="I381" si="259">SUM(I375:I380)</f>
        <v>0</v>
      </c>
      <c r="J381" s="21">
        <f t="shared" ref="J381" si="260">SUM(J375:J380)</f>
        <v>0</v>
      </c>
      <c r="K381" s="27"/>
      <c r="L381" s="21">
        <f t="shared" ref="L381" ca="1" si="261">SUM(L375:L383)</f>
        <v>0</v>
      </c>
    </row>
    <row r="382" spans="1:12" ht="15.75" customHeight="1" x14ac:dyDescent="0.2">
      <c r="A382" s="36">
        <f>A341</f>
        <v>2</v>
      </c>
      <c r="B382" s="36">
        <f>B341</f>
        <v>2</v>
      </c>
      <c r="C382" s="138" t="s">
        <v>4</v>
      </c>
      <c r="D382" s="139"/>
      <c r="E382" s="33"/>
      <c r="F382" s="34">
        <f>F348+F352+F362+F367+F374+F381</f>
        <v>1471.3</v>
      </c>
      <c r="G382" s="34">
        <f t="shared" ref="G382" si="262">G348+G352+G362+G367+G374+G381</f>
        <v>53.069999999999993</v>
      </c>
      <c r="H382" s="34">
        <f t="shared" ref="H382" si="263">H348+H352+H362+H367+H374+H381</f>
        <v>72.889999999999986</v>
      </c>
      <c r="I382" s="34">
        <f t="shared" ref="I382" si="264">I348+I352+I362+I367+I374+I381</f>
        <v>207.17000000000002</v>
      </c>
      <c r="J382" s="34">
        <f t="shared" ref="J382" si="265">J348+J352+J362+J367+J374+J381</f>
        <v>1904.81</v>
      </c>
      <c r="K382" s="35"/>
      <c r="L382" s="34">
        <f t="shared" ref="L382" ca="1" si="266">L348+L352+L362+L367+L374+L381</f>
        <v>0</v>
      </c>
    </row>
    <row r="383" spans="1:12" ht="15" x14ac:dyDescent="0.25">
      <c r="A383" s="22">
        <v>2</v>
      </c>
      <c r="B383" s="23">
        <v>3</v>
      </c>
      <c r="C383" s="24" t="s">
        <v>20</v>
      </c>
      <c r="D383" s="5" t="s">
        <v>21</v>
      </c>
      <c r="E383" s="116" t="s">
        <v>150</v>
      </c>
      <c r="F383" s="70">
        <v>150</v>
      </c>
      <c r="G383" s="70">
        <v>23.35</v>
      </c>
      <c r="H383" s="70">
        <v>14.4</v>
      </c>
      <c r="I383" s="70">
        <v>19.809999999999999</v>
      </c>
      <c r="J383" s="70">
        <v>337.5</v>
      </c>
      <c r="K383" s="71" t="s">
        <v>151</v>
      </c>
      <c r="L383" s="70">
        <v>46.2</v>
      </c>
    </row>
    <row r="384" spans="1:12" ht="15" x14ac:dyDescent="0.25">
      <c r="A384" s="25"/>
      <c r="B384" s="16"/>
      <c r="C384" s="11"/>
      <c r="D384" s="6"/>
      <c r="E384" s="75"/>
      <c r="F384" s="73"/>
      <c r="G384" s="73"/>
      <c r="H384" s="73"/>
      <c r="I384" s="73"/>
      <c r="J384" s="73"/>
      <c r="K384" s="74"/>
      <c r="L384" s="73"/>
    </row>
    <row r="385" spans="1:12" ht="15" x14ac:dyDescent="0.25">
      <c r="A385" s="25"/>
      <c r="B385" s="16"/>
      <c r="C385" s="11"/>
      <c r="D385" s="7" t="s">
        <v>22</v>
      </c>
      <c r="E385" s="75" t="s">
        <v>153</v>
      </c>
      <c r="F385" s="73">
        <v>200</v>
      </c>
      <c r="G385" s="73">
        <v>3</v>
      </c>
      <c r="H385" s="73">
        <v>2.9</v>
      </c>
      <c r="I385" s="73">
        <v>13</v>
      </c>
      <c r="J385" s="73">
        <v>89</v>
      </c>
      <c r="K385" s="74" t="s">
        <v>152</v>
      </c>
      <c r="L385" s="73">
        <v>7.73</v>
      </c>
    </row>
    <row r="386" spans="1:12" ht="15" x14ac:dyDescent="0.25">
      <c r="A386" s="25"/>
      <c r="B386" s="16"/>
      <c r="C386" s="11"/>
      <c r="D386" s="7" t="s">
        <v>23</v>
      </c>
      <c r="E386" s="75" t="s">
        <v>154</v>
      </c>
      <c r="F386" s="73">
        <v>70</v>
      </c>
      <c r="G386" s="73">
        <v>3.42</v>
      </c>
      <c r="H386" s="73">
        <v>13.62</v>
      </c>
      <c r="I386" s="73">
        <v>20.46</v>
      </c>
      <c r="J386" s="73">
        <v>218.46</v>
      </c>
      <c r="K386" s="74" t="s">
        <v>51</v>
      </c>
      <c r="L386" s="73">
        <v>11.7</v>
      </c>
    </row>
    <row r="387" spans="1:12" ht="15" x14ac:dyDescent="0.25">
      <c r="A387" s="25"/>
      <c r="B387" s="16"/>
      <c r="C387" s="11"/>
      <c r="D387" s="7" t="s">
        <v>24</v>
      </c>
      <c r="E387" s="75"/>
      <c r="F387" s="73"/>
      <c r="G387" s="73"/>
      <c r="H387" s="73"/>
      <c r="I387" s="73"/>
      <c r="J387" s="73"/>
      <c r="K387" s="74"/>
      <c r="L387" s="73"/>
    </row>
    <row r="388" spans="1:12" ht="15" x14ac:dyDescent="0.25">
      <c r="A388" s="25"/>
      <c r="B388" s="16"/>
      <c r="C388" s="11"/>
      <c r="D388" s="58" t="s">
        <v>31</v>
      </c>
      <c r="E388" s="75" t="s">
        <v>155</v>
      </c>
      <c r="F388" s="73">
        <v>200</v>
      </c>
      <c r="G388" s="73">
        <v>0.8</v>
      </c>
      <c r="H388" s="73">
        <v>0.8</v>
      </c>
      <c r="I388" s="73">
        <v>19.600000000000001</v>
      </c>
      <c r="J388" s="73">
        <v>88</v>
      </c>
      <c r="K388" s="74" t="s">
        <v>152</v>
      </c>
      <c r="L388" s="73">
        <v>20.52</v>
      </c>
    </row>
    <row r="389" spans="1:12" ht="15" x14ac:dyDescent="0.25">
      <c r="A389" s="25"/>
      <c r="B389" s="16"/>
      <c r="C389" s="11"/>
      <c r="D389" s="58" t="s">
        <v>72</v>
      </c>
      <c r="E389" s="75" t="s">
        <v>189</v>
      </c>
      <c r="F389" s="73">
        <v>50</v>
      </c>
      <c r="G389" s="108">
        <v>3.75</v>
      </c>
      <c r="H389" s="108">
        <v>7.5</v>
      </c>
      <c r="I389" s="108">
        <v>34.5</v>
      </c>
      <c r="J389" s="108">
        <v>220</v>
      </c>
      <c r="K389" s="74"/>
      <c r="L389" s="73">
        <v>12.5</v>
      </c>
    </row>
    <row r="390" spans="1:12" ht="15" x14ac:dyDescent="0.25">
      <c r="A390" s="26"/>
      <c r="B390" s="18"/>
      <c r="C390" s="8"/>
      <c r="D390" s="19" t="s">
        <v>39</v>
      </c>
      <c r="E390" s="9"/>
      <c r="F390" s="21">
        <f>SUM(F383:F389)</f>
        <v>670</v>
      </c>
      <c r="G390" s="21">
        <f t="shared" ref="G390" si="267">SUM(G383:G389)</f>
        <v>34.320000000000007</v>
      </c>
      <c r="H390" s="21">
        <f t="shared" ref="H390" si="268">SUM(H383:H389)</f>
        <v>39.22</v>
      </c>
      <c r="I390" s="21">
        <f t="shared" ref="I390" si="269">SUM(I383:I389)</f>
        <v>107.37</v>
      </c>
      <c r="J390" s="21">
        <f t="shared" ref="J390" si="270">SUM(J383:J389)</f>
        <v>952.96</v>
      </c>
      <c r="K390" s="27"/>
      <c r="L390" s="21">
        <f t="shared" ref="L390:L432" si="271">SUM(L383:L389)</f>
        <v>98.65</v>
      </c>
    </row>
    <row r="391" spans="1:12" ht="15" x14ac:dyDescent="0.25">
      <c r="A391" s="28">
        <f>A383</f>
        <v>2</v>
      </c>
      <c r="B391" s="14">
        <f>B383</f>
        <v>3</v>
      </c>
      <c r="C391" s="10" t="s">
        <v>25</v>
      </c>
      <c r="D391" s="12" t="s">
        <v>24</v>
      </c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.75" thickBot="1" x14ac:dyDescent="0.3">
      <c r="A394" s="26"/>
      <c r="B394" s="18"/>
      <c r="C394" s="8"/>
      <c r="D394" s="19" t="s">
        <v>39</v>
      </c>
      <c r="E394" s="9"/>
      <c r="F394" s="21">
        <f>SUM(F391:F393)</f>
        <v>0</v>
      </c>
      <c r="G394" s="21">
        <f t="shared" ref="G394" si="272">SUM(G391:G393)</f>
        <v>0</v>
      </c>
      <c r="H394" s="21">
        <f t="shared" ref="H394" si="273">SUM(H391:H393)</f>
        <v>0</v>
      </c>
      <c r="I394" s="21">
        <f t="shared" ref="I394" si="274">SUM(I391:I393)</f>
        <v>0</v>
      </c>
      <c r="J394" s="21">
        <f t="shared" ref="J394" si="275">SUM(J391:J393)</f>
        <v>0</v>
      </c>
      <c r="K394" s="27"/>
      <c r="L394" s="21">
        <f t="shared" ref="L394" ca="1" si="276">SUM(L391:L399)</f>
        <v>0</v>
      </c>
    </row>
    <row r="395" spans="1:12" ht="27" thickBot="1" x14ac:dyDescent="0.3">
      <c r="A395" s="28">
        <f>A383</f>
        <v>2</v>
      </c>
      <c r="B395" s="14">
        <f>B383</f>
        <v>3</v>
      </c>
      <c r="C395" s="10" t="s">
        <v>26</v>
      </c>
      <c r="D395" s="7" t="s">
        <v>27</v>
      </c>
      <c r="E395" s="120" t="s">
        <v>156</v>
      </c>
      <c r="F395" s="63">
        <v>60</v>
      </c>
      <c r="G395" s="86">
        <v>0.98</v>
      </c>
      <c r="H395" s="87">
        <v>4</v>
      </c>
      <c r="I395" s="87">
        <v>6.2</v>
      </c>
      <c r="J395" s="87">
        <v>63</v>
      </c>
      <c r="K395" s="92" t="s">
        <v>157</v>
      </c>
      <c r="L395" s="73">
        <v>4.46</v>
      </c>
    </row>
    <row r="396" spans="1:12" ht="15.75" thickBot="1" x14ac:dyDescent="0.3">
      <c r="A396" s="25"/>
      <c r="B396" s="16"/>
      <c r="C396" s="11"/>
      <c r="D396" s="7" t="s">
        <v>28</v>
      </c>
      <c r="E396" s="82" t="s">
        <v>190</v>
      </c>
      <c r="F396" s="66">
        <v>256.3</v>
      </c>
      <c r="G396" s="89">
        <v>2.1800000000000002</v>
      </c>
      <c r="H396" s="90">
        <v>1.38</v>
      </c>
      <c r="I396" s="90">
        <v>14.19</v>
      </c>
      <c r="J396" s="90">
        <v>148.75</v>
      </c>
      <c r="K396" s="92" t="s">
        <v>158</v>
      </c>
      <c r="L396" s="73">
        <v>4.93</v>
      </c>
    </row>
    <row r="397" spans="1:12" ht="15.75" thickBot="1" x14ac:dyDescent="0.3">
      <c r="A397" s="25"/>
      <c r="B397" s="16"/>
      <c r="C397" s="11"/>
      <c r="D397" s="7" t="s">
        <v>29</v>
      </c>
      <c r="E397" s="82" t="s">
        <v>191</v>
      </c>
      <c r="F397" s="66">
        <v>90</v>
      </c>
      <c r="G397" s="89">
        <v>9.68</v>
      </c>
      <c r="H397" s="90">
        <v>10.53</v>
      </c>
      <c r="I397" s="90">
        <v>5.74</v>
      </c>
      <c r="J397" s="90">
        <v>156.71</v>
      </c>
      <c r="K397" s="93" t="s">
        <v>159</v>
      </c>
      <c r="L397" s="73">
        <v>40.229999999999997</v>
      </c>
    </row>
    <row r="398" spans="1:12" ht="15.75" thickBot="1" x14ac:dyDescent="0.3">
      <c r="A398" s="25"/>
      <c r="B398" s="16"/>
      <c r="C398" s="11"/>
      <c r="D398" s="7" t="s">
        <v>30</v>
      </c>
      <c r="E398" s="85"/>
      <c r="F398" s="66"/>
      <c r="G398" s="89"/>
      <c r="H398" s="90"/>
      <c r="I398" s="90"/>
      <c r="J398" s="90"/>
      <c r="K398" s="93"/>
      <c r="L398" s="73"/>
    </row>
    <row r="399" spans="1:12" ht="15.75" thickBot="1" x14ac:dyDescent="0.3">
      <c r="A399" s="25"/>
      <c r="B399" s="16"/>
      <c r="C399" s="11"/>
      <c r="D399" s="7" t="s">
        <v>31</v>
      </c>
      <c r="E399" s="82" t="s">
        <v>111</v>
      </c>
      <c r="F399" s="66">
        <v>200</v>
      </c>
      <c r="G399" s="89">
        <v>0.5</v>
      </c>
      <c r="H399" s="90">
        <v>0</v>
      </c>
      <c r="I399" s="90">
        <v>18.3</v>
      </c>
      <c r="J399" s="90">
        <v>72</v>
      </c>
      <c r="K399" s="92" t="s">
        <v>85</v>
      </c>
      <c r="L399" s="73">
        <v>2.4</v>
      </c>
    </row>
    <row r="400" spans="1:12" ht="15.75" thickBot="1" x14ac:dyDescent="0.3">
      <c r="A400" s="25"/>
      <c r="B400" s="16"/>
      <c r="C400" s="11"/>
      <c r="D400" s="7" t="s">
        <v>32</v>
      </c>
      <c r="E400" s="82" t="s">
        <v>112</v>
      </c>
      <c r="F400" s="66">
        <v>40</v>
      </c>
      <c r="G400" s="89">
        <v>3.95</v>
      </c>
      <c r="H400" s="90">
        <v>0.05</v>
      </c>
      <c r="I400" s="90">
        <v>24.15</v>
      </c>
      <c r="J400" s="90">
        <v>117.5</v>
      </c>
      <c r="K400" s="76"/>
      <c r="L400" s="73">
        <v>3.3</v>
      </c>
    </row>
    <row r="401" spans="1:12" ht="15.75" thickBot="1" x14ac:dyDescent="0.3">
      <c r="A401" s="25"/>
      <c r="B401" s="16"/>
      <c r="C401" s="11"/>
      <c r="D401" s="7" t="s">
        <v>33</v>
      </c>
      <c r="E401" s="84" t="s">
        <v>64</v>
      </c>
      <c r="F401" s="66">
        <v>50</v>
      </c>
      <c r="G401" s="89">
        <v>3.4</v>
      </c>
      <c r="H401" s="90">
        <v>1.32</v>
      </c>
      <c r="I401" s="90">
        <v>17</v>
      </c>
      <c r="J401" s="90">
        <v>103.6</v>
      </c>
      <c r="K401" s="76"/>
      <c r="L401" s="73">
        <v>2.48</v>
      </c>
    </row>
    <row r="402" spans="1:12" ht="15" x14ac:dyDescent="0.25">
      <c r="A402" s="25"/>
      <c r="B402" s="16"/>
      <c r="C402" s="11"/>
      <c r="D402" s="6"/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6"/>
      <c r="B404" s="18"/>
      <c r="C404" s="8"/>
      <c r="D404" s="19" t="s">
        <v>39</v>
      </c>
      <c r="E404" s="9"/>
      <c r="F404" s="21">
        <f>SUM(F395:F403)</f>
        <v>696.3</v>
      </c>
      <c r="G404" s="21">
        <f t="shared" ref="G404" si="277">SUM(G395:G403)</f>
        <v>20.689999999999998</v>
      </c>
      <c r="H404" s="21">
        <f t="shared" ref="H404" si="278">SUM(H395:H403)</f>
        <v>17.28</v>
      </c>
      <c r="I404" s="21">
        <f t="shared" ref="I404" si="279">SUM(I395:I403)</f>
        <v>85.580000000000013</v>
      </c>
      <c r="J404" s="21">
        <f t="shared" ref="J404" si="280">SUM(J395:J403)</f>
        <v>661.56000000000006</v>
      </c>
      <c r="K404" s="27"/>
      <c r="L404" s="21">
        <f>SUM(L395:L401)</f>
        <v>57.79999999999999</v>
      </c>
    </row>
    <row r="405" spans="1:12" ht="15" x14ac:dyDescent="0.25">
      <c r="A405" s="28">
        <f>A383</f>
        <v>2</v>
      </c>
      <c r="B405" s="14">
        <f>B383</f>
        <v>3</v>
      </c>
      <c r="C405" s="10" t="s">
        <v>34</v>
      </c>
      <c r="D405" s="12" t="s">
        <v>35</v>
      </c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5"/>
      <c r="B406" s="16"/>
      <c r="C406" s="11"/>
      <c r="D406" s="12" t="s">
        <v>31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6"/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6"/>
      <c r="B409" s="18"/>
      <c r="C409" s="8"/>
      <c r="D409" s="19" t="s">
        <v>39</v>
      </c>
      <c r="E409" s="9"/>
      <c r="F409" s="21">
        <f>SUM(F405:F408)</f>
        <v>0</v>
      </c>
      <c r="G409" s="21">
        <f t="shared" ref="G409" si="281">SUM(G405:G408)</f>
        <v>0</v>
      </c>
      <c r="H409" s="21">
        <f t="shared" ref="H409" si="282">SUM(H405:H408)</f>
        <v>0</v>
      </c>
      <c r="I409" s="21">
        <f t="shared" ref="I409" si="283">SUM(I405:I408)</f>
        <v>0</v>
      </c>
      <c r="J409" s="21">
        <f t="shared" ref="J409" si="284">SUM(J405:J408)</f>
        <v>0</v>
      </c>
      <c r="K409" s="27"/>
      <c r="L409" s="21"/>
    </row>
    <row r="410" spans="1:12" ht="15" x14ac:dyDescent="0.25">
      <c r="A410" s="28">
        <f>A383</f>
        <v>2</v>
      </c>
      <c r="B410" s="14">
        <f>B383</f>
        <v>3</v>
      </c>
      <c r="C410" s="10" t="s">
        <v>36</v>
      </c>
      <c r="D410" s="7" t="s">
        <v>21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7" t="s">
        <v>30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31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23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6"/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6"/>
      <c r="B416" s="18"/>
      <c r="C416" s="8"/>
      <c r="D416" s="19" t="s">
        <v>39</v>
      </c>
      <c r="E416" s="9"/>
      <c r="F416" s="21">
        <f>SUM(F410:F415)</f>
        <v>0</v>
      </c>
      <c r="G416" s="21">
        <f t="shared" ref="G416" si="285">SUM(G410:G415)</f>
        <v>0</v>
      </c>
      <c r="H416" s="21">
        <f t="shared" ref="H416" si="286">SUM(H410:H415)</f>
        <v>0</v>
      </c>
      <c r="I416" s="21">
        <f t="shared" ref="I416" si="287">SUM(I410:I415)</f>
        <v>0</v>
      </c>
      <c r="J416" s="21">
        <f t="shared" ref="J416" si="288">SUM(J410:J415)</f>
        <v>0</v>
      </c>
      <c r="K416" s="27"/>
      <c r="L416" s="21">
        <f t="shared" ref="L416" ca="1" si="289">SUM(L410:L418)</f>
        <v>0</v>
      </c>
    </row>
    <row r="417" spans="1:12" ht="15" x14ac:dyDescent="0.25">
      <c r="A417" s="28">
        <f>A383</f>
        <v>2</v>
      </c>
      <c r="B417" s="14">
        <f>B383</f>
        <v>3</v>
      </c>
      <c r="C417" s="10" t="s">
        <v>37</v>
      </c>
      <c r="D417" s="12" t="s">
        <v>38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12" t="s">
        <v>35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31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24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6"/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6"/>
      <c r="B423" s="18"/>
      <c r="C423" s="8"/>
      <c r="D423" s="20" t="s">
        <v>39</v>
      </c>
      <c r="E423" s="9"/>
      <c r="F423" s="21">
        <f>SUM(F417:F422)</f>
        <v>0</v>
      </c>
      <c r="G423" s="21">
        <f t="shared" ref="G423" si="290">SUM(G417:G422)</f>
        <v>0</v>
      </c>
      <c r="H423" s="21">
        <f t="shared" ref="H423" si="291">SUM(H417:H422)</f>
        <v>0</v>
      </c>
      <c r="I423" s="21">
        <f t="shared" ref="I423" si="292">SUM(I417:I422)</f>
        <v>0</v>
      </c>
      <c r="J423" s="21">
        <f t="shared" ref="J423" si="293">SUM(J417:J422)</f>
        <v>0</v>
      </c>
      <c r="K423" s="27"/>
      <c r="L423" s="21">
        <f t="shared" ref="L423" ca="1" si="294">SUM(L417:L425)</f>
        <v>0</v>
      </c>
    </row>
    <row r="424" spans="1:12" ht="15.75" customHeight="1" thickBot="1" x14ac:dyDescent="0.25">
      <c r="A424" s="31">
        <f>A383</f>
        <v>2</v>
      </c>
      <c r="B424" s="32">
        <f>B383</f>
        <v>3</v>
      </c>
      <c r="C424" s="138" t="s">
        <v>4</v>
      </c>
      <c r="D424" s="139"/>
      <c r="E424" s="33"/>
      <c r="F424" s="34">
        <f>F390+F394+F404+F409+F416+F423</f>
        <v>1366.3</v>
      </c>
      <c r="G424" s="34">
        <f t="shared" ref="G424" si="295">G390+G394+G404+G409+G416+G423</f>
        <v>55.010000000000005</v>
      </c>
      <c r="H424" s="34">
        <f t="shared" ref="H424" si="296">H390+H394+H404+H409+H416+H423</f>
        <v>56.5</v>
      </c>
      <c r="I424" s="34">
        <f t="shared" ref="I424" si="297">I390+I394+I404+I409+I416+I423</f>
        <v>192.95000000000002</v>
      </c>
      <c r="J424" s="34">
        <f t="shared" ref="J424" si="298">J390+J394+J404+J409+J416+J423</f>
        <v>1614.52</v>
      </c>
      <c r="K424" s="35"/>
      <c r="L424" s="34">
        <f t="shared" ref="L424" ca="1" si="299">L390+L394+L404+L409+L416+L423</f>
        <v>0</v>
      </c>
    </row>
    <row r="425" spans="1:12" ht="15" x14ac:dyDescent="0.25">
      <c r="A425" s="22">
        <v>2</v>
      </c>
      <c r="B425" s="23">
        <v>4</v>
      </c>
      <c r="C425" s="24" t="s">
        <v>20</v>
      </c>
      <c r="D425" s="5" t="s">
        <v>21</v>
      </c>
      <c r="E425" s="116" t="s">
        <v>160</v>
      </c>
      <c r="F425" s="95">
        <v>200</v>
      </c>
      <c r="G425" s="95">
        <v>150</v>
      </c>
      <c r="H425" s="95">
        <v>11.79</v>
      </c>
      <c r="I425" s="95">
        <v>11.74</v>
      </c>
      <c r="J425" s="95">
        <v>278</v>
      </c>
      <c r="K425" s="96" t="s">
        <v>166</v>
      </c>
      <c r="L425" s="96">
        <v>45.66</v>
      </c>
    </row>
    <row r="426" spans="1:12" ht="15" x14ac:dyDescent="0.25">
      <c r="A426" s="25"/>
      <c r="B426" s="16"/>
      <c r="C426" s="11"/>
      <c r="D426" s="58" t="s">
        <v>27</v>
      </c>
      <c r="E426" s="75" t="s">
        <v>161</v>
      </c>
      <c r="F426" s="97">
        <v>60</v>
      </c>
      <c r="G426" s="97">
        <v>60</v>
      </c>
      <c r="H426" s="97">
        <v>0.92</v>
      </c>
      <c r="I426" s="97">
        <v>1.1200000000000001</v>
      </c>
      <c r="J426" s="97">
        <v>34.799999999999997</v>
      </c>
      <c r="K426" s="98" t="s">
        <v>106</v>
      </c>
      <c r="L426" s="98">
        <v>6.3</v>
      </c>
    </row>
    <row r="427" spans="1:12" ht="15.75" thickBot="1" x14ac:dyDescent="0.3">
      <c r="A427" s="25"/>
      <c r="B427" s="16"/>
      <c r="C427" s="11"/>
      <c r="D427" s="7" t="s">
        <v>22</v>
      </c>
      <c r="E427" s="66" t="s">
        <v>162</v>
      </c>
      <c r="F427" s="122">
        <v>60</v>
      </c>
      <c r="G427" s="89">
        <v>0.1</v>
      </c>
      <c r="H427" s="94">
        <v>0</v>
      </c>
      <c r="I427" s="90">
        <v>9.1999999999999993</v>
      </c>
      <c r="J427" s="90">
        <v>36</v>
      </c>
      <c r="K427" s="98"/>
      <c r="L427" s="98">
        <v>3.3</v>
      </c>
    </row>
    <row r="428" spans="1:12" ht="15.75" thickBot="1" x14ac:dyDescent="0.3">
      <c r="A428" s="25"/>
      <c r="B428" s="16"/>
      <c r="C428" s="11"/>
      <c r="D428" s="7" t="s">
        <v>23</v>
      </c>
      <c r="E428" s="66" t="s">
        <v>163</v>
      </c>
      <c r="F428" s="123">
        <v>60</v>
      </c>
      <c r="G428" s="89">
        <v>3.42</v>
      </c>
      <c r="H428" s="90">
        <v>13.62</v>
      </c>
      <c r="I428" s="90">
        <v>20.46</v>
      </c>
      <c r="J428" s="90">
        <v>218.46</v>
      </c>
      <c r="K428" s="98"/>
      <c r="L428" s="98">
        <v>11.7</v>
      </c>
    </row>
    <row r="429" spans="1:12" ht="15.75" thickBot="1" x14ac:dyDescent="0.3">
      <c r="A429" s="25"/>
      <c r="B429" s="16"/>
      <c r="C429" s="11"/>
      <c r="D429" s="7" t="s">
        <v>24</v>
      </c>
      <c r="E429" s="66" t="s">
        <v>165</v>
      </c>
      <c r="F429" s="123">
        <v>100</v>
      </c>
      <c r="G429" s="89">
        <v>0.6</v>
      </c>
      <c r="H429" s="90">
        <v>0.2</v>
      </c>
      <c r="I429" s="90">
        <v>12.9</v>
      </c>
      <c r="J429" s="90">
        <v>56</v>
      </c>
      <c r="K429" s="98"/>
      <c r="L429" s="98">
        <v>24.51</v>
      </c>
    </row>
    <row r="430" spans="1:12" ht="15.75" thickBot="1" x14ac:dyDescent="0.3">
      <c r="A430" s="25"/>
      <c r="B430" s="16"/>
      <c r="C430" s="11"/>
      <c r="D430" s="58" t="s">
        <v>72</v>
      </c>
      <c r="E430" s="121" t="s">
        <v>164</v>
      </c>
      <c r="F430" s="123">
        <v>50</v>
      </c>
      <c r="G430" s="86">
        <v>4.5599999999999996</v>
      </c>
      <c r="H430" s="87">
        <v>0.54</v>
      </c>
      <c r="I430" s="87">
        <v>28.24</v>
      </c>
      <c r="J430" s="87">
        <v>134.38</v>
      </c>
      <c r="K430" s="98"/>
      <c r="L430" s="98">
        <v>9.76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6"/>
      <c r="B432" s="18"/>
      <c r="C432" s="8"/>
      <c r="D432" s="19" t="s">
        <v>39</v>
      </c>
      <c r="E432" s="9"/>
      <c r="F432" s="21">
        <f>SUM(F425:F431)</f>
        <v>530</v>
      </c>
      <c r="G432" s="21">
        <f t="shared" ref="G432" si="300">SUM(G425:G431)</f>
        <v>218.67999999999998</v>
      </c>
      <c r="H432" s="21">
        <f t="shared" ref="H432" si="301">SUM(H425:H431)</f>
        <v>27.069999999999997</v>
      </c>
      <c r="I432" s="21">
        <f t="shared" ref="I432" si="302">SUM(I425:I431)</f>
        <v>83.66</v>
      </c>
      <c r="J432" s="21">
        <f t="shared" ref="J432" si="303">SUM(J425:J431)</f>
        <v>757.64</v>
      </c>
      <c r="K432" s="27"/>
      <c r="L432" s="21">
        <f t="shared" si="271"/>
        <v>101.23</v>
      </c>
    </row>
    <row r="433" spans="1:12" ht="15" x14ac:dyDescent="0.25">
      <c r="A433" s="28">
        <f>A425</f>
        <v>2</v>
      </c>
      <c r="B433" s="14">
        <f>B425</f>
        <v>4</v>
      </c>
      <c r="C433" s="10" t="s">
        <v>25</v>
      </c>
      <c r="D433" s="12" t="s">
        <v>24</v>
      </c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.75" thickBot="1" x14ac:dyDescent="0.3">
      <c r="A436" s="26"/>
      <c r="B436" s="18"/>
      <c r="C436" s="8"/>
      <c r="D436" s="19" t="s">
        <v>39</v>
      </c>
      <c r="E436" s="9"/>
      <c r="F436" s="21">
        <f>SUM(F433:F435)</f>
        <v>0</v>
      </c>
      <c r="G436" s="21">
        <f t="shared" ref="G436" si="304">SUM(G433:G435)</f>
        <v>0</v>
      </c>
      <c r="H436" s="21">
        <f t="shared" ref="H436" si="305">SUM(H433:H435)</f>
        <v>0</v>
      </c>
      <c r="I436" s="21">
        <f t="shared" ref="I436" si="306">SUM(I433:I435)</f>
        <v>0</v>
      </c>
      <c r="J436" s="21">
        <f t="shared" ref="J436" si="307">SUM(J433:J435)</f>
        <v>0</v>
      </c>
      <c r="K436" s="27"/>
      <c r="L436" s="21">
        <f t="shared" ref="L436" ca="1" si="308">SUM(L433:L441)</f>
        <v>0</v>
      </c>
    </row>
    <row r="437" spans="1:12" ht="15.75" thickBot="1" x14ac:dyDescent="0.3">
      <c r="A437" s="28">
        <f>A425</f>
        <v>2</v>
      </c>
      <c r="B437" s="14">
        <f>B425</f>
        <v>4</v>
      </c>
      <c r="C437" s="10" t="s">
        <v>26</v>
      </c>
      <c r="D437" s="7" t="s">
        <v>27</v>
      </c>
      <c r="E437" s="82" t="s">
        <v>167</v>
      </c>
      <c r="F437" s="63">
        <v>60</v>
      </c>
      <c r="G437" s="86">
        <v>0.77</v>
      </c>
      <c r="H437" s="87">
        <v>5.93</v>
      </c>
      <c r="I437" s="87">
        <v>4.41</v>
      </c>
      <c r="J437" s="87">
        <v>60</v>
      </c>
      <c r="K437" s="92" t="s">
        <v>171</v>
      </c>
      <c r="L437" s="51">
        <v>2.95</v>
      </c>
    </row>
    <row r="438" spans="1:12" ht="15.75" thickBot="1" x14ac:dyDescent="0.3">
      <c r="A438" s="25"/>
      <c r="B438" s="16"/>
      <c r="C438" s="11"/>
      <c r="D438" s="7" t="s">
        <v>28</v>
      </c>
      <c r="E438" s="82" t="s">
        <v>168</v>
      </c>
      <c r="F438" s="66">
        <v>256.3</v>
      </c>
      <c r="G438" s="89">
        <v>1.79</v>
      </c>
      <c r="H438" s="90">
        <v>3.27</v>
      </c>
      <c r="I438" s="90">
        <v>11.69</v>
      </c>
      <c r="J438" s="90">
        <v>116.25</v>
      </c>
      <c r="K438" s="92" t="s">
        <v>172</v>
      </c>
      <c r="L438" s="51">
        <v>8.15</v>
      </c>
    </row>
    <row r="439" spans="1:12" ht="15.75" thickBot="1" x14ac:dyDescent="0.3">
      <c r="A439" s="25"/>
      <c r="B439" s="16"/>
      <c r="C439" s="11"/>
      <c r="D439" s="7" t="s">
        <v>29</v>
      </c>
      <c r="E439" s="82" t="s">
        <v>169</v>
      </c>
      <c r="F439" s="66">
        <v>200</v>
      </c>
      <c r="G439" s="89">
        <v>13.84</v>
      </c>
      <c r="H439" s="90">
        <v>11.88</v>
      </c>
      <c r="I439" s="90">
        <v>28.48</v>
      </c>
      <c r="J439" s="90">
        <v>279.2</v>
      </c>
      <c r="K439" s="93" t="s">
        <v>116</v>
      </c>
      <c r="L439" s="51">
        <v>36.14</v>
      </c>
    </row>
    <row r="440" spans="1:12" ht="15" x14ac:dyDescent="0.25">
      <c r="A440" s="25"/>
      <c r="B440" s="16"/>
      <c r="C440" s="11"/>
      <c r="D440" s="7" t="s">
        <v>30</v>
      </c>
      <c r="E440" s="79"/>
      <c r="F440" s="79"/>
      <c r="G440" s="79"/>
      <c r="H440" s="79"/>
      <c r="I440" s="79"/>
      <c r="J440" s="79"/>
      <c r="K440" s="79"/>
      <c r="L440" s="51"/>
    </row>
    <row r="441" spans="1:12" ht="15.75" thickBot="1" x14ac:dyDescent="0.3">
      <c r="A441" s="25"/>
      <c r="B441" s="16"/>
      <c r="C441" s="11"/>
      <c r="D441" s="7" t="s">
        <v>31</v>
      </c>
      <c r="E441" s="82" t="s">
        <v>170</v>
      </c>
      <c r="F441" s="66">
        <v>200</v>
      </c>
      <c r="G441" s="89">
        <v>1</v>
      </c>
      <c r="H441" s="90">
        <v>0.1</v>
      </c>
      <c r="I441" s="90">
        <v>28.6</v>
      </c>
      <c r="J441" s="90">
        <v>115</v>
      </c>
      <c r="K441" s="92" t="s">
        <v>68</v>
      </c>
      <c r="L441" s="51">
        <v>11</v>
      </c>
    </row>
    <row r="442" spans="1:12" ht="15.75" thickBot="1" x14ac:dyDescent="0.3">
      <c r="A442" s="25"/>
      <c r="B442" s="16"/>
      <c r="C442" s="11"/>
      <c r="D442" s="7" t="s">
        <v>32</v>
      </c>
      <c r="E442" s="82" t="s">
        <v>112</v>
      </c>
      <c r="F442" s="66">
        <v>40</v>
      </c>
      <c r="G442" s="89">
        <v>3.95</v>
      </c>
      <c r="H442" s="90">
        <v>0.05</v>
      </c>
      <c r="I442" s="90">
        <v>24.15</v>
      </c>
      <c r="J442" s="90">
        <v>117.5</v>
      </c>
      <c r="K442" s="76"/>
      <c r="L442" s="51">
        <v>3.3</v>
      </c>
    </row>
    <row r="443" spans="1:12" ht="15.75" thickBot="1" x14ac:dyDescent="0.3">
      <c r="A443" s="25"/>
      <c r="B443" s="16"/>
      <c r="C443" s="11"/>
      <c r="D443" s="7" t="s">
        <v>33</v>
      </c>
      <c r="E443" s="84" t="s">
        <v>64</v>
      </c>
      <c r="F443" s="66">
        <v>50</v>
      </c>
      <c r="G443" s="89">
        <v>3.4</v>
      </c>
      <c r="H443" s="90">
        <v>1.32</v>
      </c>
      <c r="I443" s="90">
        <v>17</v>
      </c>
      <c r="J443" s="90">
        <v>103.6</v>
      </c>
      <c r="K443" s="76"/>
      <c r="L443" s="51">
        <v>2.48</v>
      </c>
    </row>
    <row r="444" spans="1:12" ht="15" x14ac:dyDescent="0.25">
      <c r="A444" s="25"/>
      <c r="B444" s="16"/>
      <c r="C444" s="11"/>
      <c r="D444" s="6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6"/>
      <c r="B446" s="18"/>
      <c r="C446" s="8"/>
      <c r="D446" s="19" t="s">
        <v>39</v>
      </c>
      <c r="E446" s="9"/>
      <c r="F446" s="21">
        <f>SUM(F437:F445)</f>
        <v>806.3</v>
      </c>
      <c r="G446" s="21">
        <f t="shared" ref="G446" si="309">SUM(G437:G445)</f>
        <v>24.749999999999996</v>
      </c>
      <c r="H446" s="21">
        <f t="shared" ref="H446" si="310">SUM(H437:H445)</f>
        <v>22.55</v>
      </c>
      <c r="I446" s="21">
        <f t="shared" ref="I446" si="311">SUM(I437:I445)</f>
        <v>114.33000000000001</v>
      </c>
      <c r="J446" s="21">
        <f t="shared" ref="J446" si="312">SUM(J437:J445)</f>
        <v>791.55000000000007</v>
      </c>
      <c r="K446" s="27"/>
      <c r="L446" s="21">
        <f>SUM(L437:L443)</f>
        <v>64.02</v>
      </c>
    </row>
    <row r="447" spans="1:12" ht="15" x14ac:dyDescent="0.25">
      <c r="A447" s="28">
        <f>A425</f>
        <v>2</v>
      </c>
      <c r="B447" s="14">
        <f>B425</f>
        <v>4</v>
      </c>
      <c r="C447" s="10" t="s">
        <v>34</v>
      </c>
      <c r="D447" s="12" t="s">
        <v>35</v>
      </c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5"/>
      <c r="B448" s="16"/>
      <c r="C448" s="11"/>
      <c r="D448" s="12" t="s">
        <v>31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6"/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6"/>
      <c r="B451" s="18"/>
      <c r="C451" s="8"/>
      <c r="D451" s="19" t="s">
        <v>39</v>
      </c>
      <c r="E451" s="9"/>
      <c r="F451" s="21">
        <f>SUM(F447:F450)</f>
        <v>0</v>
      </c>
      <c r="G451" s="21">
        <f t="shared" ref="G451" si="313">SUM(G447:G450)</f>
        <v>0</v>
      </c>
      <c r="H451" s="21">
        <f t="shared" ref="H451" si="314">SUM(H447:H450)</f>
        <v>0</v>
      </c>
      <c r="I451" s="21">
        <f t="shared" ref="I451" si="315">SUM(I447:I450)</f>
        <v>0</v>
      </c>
      <c r="J451" s="21">
        <f t="shared" ref="J451" si="316">SUM(J447:J450)</f>
        <v>0</v>
      </c>
      <c r="K451" s="27"/>
      <c r="L451" s="21">
        <v>0</v>
      </c>
    </row>
    <row r="452" spans="1:12" ht="15" x14ac:dyDescent="0.25">
      <c r="A452" s="28">
        <f>A425</f>
        <v>2</v>
      </c>
      <c r="B452" s="14">
        <f>B425</f>
        <v>4</v>
      </c>
      <c r="C452" s="10" t="s">
        <v>36</v>
      </c>
      <c r="D452" s="7" t="s">
        <v>21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30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23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6"/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6"/>
      <c r="B458" s="18"/>
      <c r="C458" s="8"/>
      <c r="D458" s="19" t="s">
        <v>39</v>
      </c>
      <c r="E458" s="9"/>
      <c r="F458" s="21">
        <f>SUM(F452:F457)</f>
        <v>0</v>
      </c>
      <c r="G458" s="21">
        <f t="shared" ref="G458" si="317">SUM(G452:G457)</f>
        <v>0</v>
      </c>
      <c r="H458" s="21">
        <f t="shared" ref="H458" si="318">SUM(H452:H457)</f>
        <v>0</v>
      </c>
      <c r="I458" s="21">
        <f t="shared" ref="I458" si="319">SUM(I452:I457)</f>
        <v>0</v>
      </c>
      <c r="J458" s="21">
        <f t="shared" ref="J458" si="320">SUM(J452:J457)</f>
        <v>0</v>
      </c>
      <c r="K458" s="27"/>
      <c r="L458" s="21">
        <f t="shared" ref="L458" ca="1" si="321">SUM(L452:L460)</f>
        <v>0</v>
      </c>
    </row>
    <row r="459" spans="1:12" ht="15" x14ac:dyDescent="0.25">
      <c r="A459" s="28">
        <f>A425</f>
        <v>2</v>
      </c>
      <c r="B459" s="14">
        <f>B425</f>
        <v>4</v>
      </c>
      <c r="C459" s="10" t="s">
        <v>37</v>
      </c>
      <c r="D459" s="12" t="s">
        <v>38</v>
      </c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12" t="s">
        <v>35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31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24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6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6"/>
      <c r="B465" s="18"/>
      <c r="C465" s="8"/>
      <c r="D465" s="20" t="s">
        <v>39</v>
      </c>
      <c r="E465" s="9"/>
      <c r="F465" s="21">
        <f>SUM(F459:F464)</f>
        <v>0</v>
      </c>
      <c r="G465" s="21">
        <f t="shared" ref="G465" si="322">SUM(G459:G464)</f>
        <v>0</v>
      </c>
      <c r="H465" s="21">
        <f t="shared" ref="H465" si="323">SUM(H459:H464)</f>
        <v>0</v>
      </c>
      <c r="I465" s="21">
        <f t="shared" ref="I465" si="324">SUM(I459:I464)</f>
        <v>0</v>
      </c>
      <c r="J465" s="21">
        <f t="shared" ref="J465" si="325">SUM(J459:J464)</f>
        <v>0</v>
      </c>
      <c r="K465" s="27"/>
      <c r="L465" s="21">
        <f t="shared" ref="L465" ca="1" si="326">SUM(L459:L467)</f>
        <v>0</v>
      </c>
    </row>
    <row r="466" spans="1:12" ht="15.75" customHeight="1" thickBot="1" x14ac:dyDescent="0.25">
      <c r="A466" s="31">
        <f>A425</f>
        <v>2</v>
      </c>
      <c r="B466" s="32">
        <f>B425</f>
        <v>4</v>
      </c>
      <c r="C466" s="138" t="s">
        <v>4</v>
      </c>
      <c r="D466" s="139"/>
      <c r="E466" s="33"/>
      <c r="F466" s="34">
        <f>F432+F436+F446+F451+F458+F465</f>
        <v>1336.3</v>
      </c>
      <c r="G466" s="34">
        <f t="shared" ref="G466" si="327">G432+G436+G446+G451+G458+G465</f>
        <v>243.42999999999998</v>
      </c>
      <c r="H466" s="34">
        <f t="shared" ref="H466" si="328">H432+H436+H446+H451+H458+H465</f>
        <v>49.62</v>
      </c>
      <c r="I466" s="34">
        <f t="shared" ref="I466" si="329">I432+I436+I446+I451+I458+I465</f>
        <v>197.99</v>
      </c>
      <c r="J466" s="34">
        <f t="shared" ref="J466" si="330">J432+J436+J446+J451+J458+J465</f>
        <v>1549.19</v>
      </c>
      <c r="K466" s="35"/>
      <c r="L466" s="34">
        <f t="shared" ref="L466" ca="1" si="331">L432+L436+L446+L451+L458+L465</f>
        <v>0</v>
      </c>
    </row>
    <row r="467" spans="1:12" ht="15.75" thickBot="1" x14ac:dyDescent="0.3">
      <c r="A467" s="22">
        <v>2</v>
      </c>
      <c r="B467" s="23">
        <v>5</v>
      </c>
      <c r="C467" s="24" t="s">
        <v>20</v>
      </c>
      <c r="D467" s="5" t="s">
        <v>21</v>
      </c>
      <c r="E467" s="63" t="s">
        <v>179</v>
      </c>
      <c r="F467" s="78">
        <v>200</v>
      </c>
      <c r="G467" s="86">
        <v>6.53</v>
      </c>
      <c r="H467" s="87">
        <v>5.97</v>
      </c>
      <c r="I467" s="87">
        <v>31.23</v>
      </c>
      <c r="J467" s="78">
        <v>226</v>
      </c>
      <c r="K467" s="81" t="s">
        <v>151</v>
      </c>
      <c r="L467" s="48">
        <v>12.12</v>
      </c>
    </row>
    <row r="468" spans="1:12" ht="15" x14ac:dyDescent="0.25">
      <c r="A468" s="25"/>
      <c r="B468" s="16"/>
      <c r="C468" s="11"/>
      <c r="D468" s="6"/>
      <c r="E468" s="72"/>
      <c r="F468" s="79"/>
      <c r="G468" s="79"/>
      <c r="H468" s="79"/>
      <c r="I468" s="79"/>
      <c r="J468" s="79"/>
      <c r="K468" s="76"/>
      <c r="L468" s="51"/>
    </row>
    <row r="469" spans="1:12" ht="15.75" thickBot="1" x14ac:dyDescent="0.3">
      <c r="A469" s="25"/>
      <c r="B469" s="16"/>
      <c r="C469" s="11"/>
      <c r="D469" s="7" t="s">
        <v>22</v>
      </c>
      <c r="E469" s="66" t="s">
        <v>173</v>
      </c>
      <c r="F469" s="66">
        <v>200</v>
      </c>
      <c r="G469" s="89">
        <v>3.87</v>
      </c>
      <c r="H469" s="90">
        <v>3.48</v>
      </c>
      <c r="I469" s="90">
        <v>22.9</v>
      </c>
      <c r="J469" s="90">
        <v>135</v>
      </c>
      <c r="K469" s="91" t="s">
        <v>178</v>
      </c>
      <c r="L469" s="51">
        <v>7.73</v>
      </c>
    </row>
    <row r="470" spans="1:12" ht="15.75" thickBot="1" x14ac:dyDescent="0.3">
      <c r="A470" s="25"/>
      <c r="B470" s="16"/>
      <c r="C470" s="11"/>
      <c r="D470" s="7" t="s">
        <v>23</v>
      </c>
      <c r="E470" s="66" t="s">
        <v>174</v>
      </c>
      <c r="F470" s="124" t="s">
        <v>177</v>
      </c>
      <c r="G470" s="89">
        <v>3.9</v>
      </c>
      <c r="H470" s="90">
        <v>7.7</v>
      </c>
      <c r="I470" s="90">
        <v>23.6</v>
      </c>
      <c r="J470" s="90">
        <v>181</v>
      </c>
      <c r="K470" s="92" t="s">
        <v>51</v>
      </c>
      <c r="L470" s="51">
        <v>11.7</v>
      </c>
    </row>
    <row r="471" spans="1:12" ht="15.75" thickBot="1" x14ac:dyDescent="0.3">
      <c r="A471" s="25"/>
      <c r="B471" s="16"/>
      <c r="C471" s="11"/>
      <c r="D471" s="7" t="s">
        <v>24</v>
      </c>
      <c r="E471" s="66" t="s">
        <v>132</v>
      </c>
      <c r="F471" s="124">
        <v>100</v>
      </c>
      <c r="G471" s="89">
        <v>0.6</v>
      </c>
      <c r="H471" s="90">
        <v>0.2</v>
      </c>
      <c r="I471" s="90">
        <v>12.9</v>
      </c>
      <c r="J471" s="90">
        <v>56</v>
      </c>
      <c r="K471" s="125"/>
      <c r="L471" s="51">
        <v>24.51</v>
      </c>
    </row>
    <row r="472" spans="1:12" ht="15.75" thickBot="1" x14ac:dyDescent="0.3">
      <c r="A472" s="25"/>
      <c r="B472" s="16"/>
      <c r="C472" s="11"/>
      <c r="D472" s="119" t="s">
        <v>31</v>
      </c>
      <c r="E472" s="66" t="s">
        <v>176</v>
      </c>
      <c r="F472" s="66">
        <v>100</v>
      </c>
      <c r="G472" s="89">
        <v>0.4</v>
      </c>
      <c r="H472" s="90">
        <v>0.4</v>
      </c>
      <c r="I472" s="90">
        <v>9.8000000000000007</v>
      </c>
      <c r="J472" s="90">
        <v>44</v>
      </c>
      <c r="K472" s="125"/>
      <c r="L472" s="51">
        <v>20.52</v>
      </c>
    </row>
    <row r="473" spans="1:12" ht="15.75" thickBot="1" x14ac:dyDescent="0.3">
      <c r="A473" s="25"/>
      <c r="B473" s="16"/>
      <c r="C473" s="11"/>
      <c r="D473" s="119" t="s">
        <v>72</v>
      </c>
      <c r="E473" s="66" t="s">
        <v>175</v>
      </c>
      <c r="F473" s="124">
        <v>100</v>
      </c>
      <c r="G473" s="89">
        <v>2.9</v>
      </c>
      <c r="H473" s="90">
        <v>2.5</v>
      </c>
      <c r="I473" s="90">
        <v>11</v>
      </c>
      <c r="J473" s="90">
        <v>327</v>
      </c>
      <c r="K473" s="125"/>
      <c r="L473" s="51">
        <v>26.9</v>
      </c>
    </row>
    <row r="474" spans="1:12" ht="15" x14ac:dyDescent="0.25">
      <c r="A474" s="26"/>
      <c r="B474" s="18"/>
      <c r="C474" s="8"/>
      <c r="D474" s="19" t="s">
        <v>39</v>
      </c>
      <c r="E474" s="9"/>
      <c r="F474" s="21">
        <f>SUM(F467:F473)</f>
        <v>700</v>
      </c>
      <c r="G474" s="21">
        <f t="shared" ref="G474" si="332">SUM(G467:G473)</f>
        <v>18.2</v>
      </c>
      <c r="H474" s="21">
        <f t="shared" ref="H474" si="333">SUM(H467:H473)</f>
        <v>20.249999999999996</v>
      </c>
      <c r="I474" s="21">
        <f t="shared" ref="I474" si="334">SUM(I467:I473)</f>
        <v>111.42999999999999</v>
      </c>
      <c r="J474" s="21">
        <f t="shared" ref="J474" si="335">SUM(J467:J473)</f>
        <v>969</v>
      </c>
      <c r="K474" s="27"/>
      <c r="L474" s="21">
        <f t="shared" ref="L474:L516" si="336">SUM(L467:L473)</f>
        <v>103.47999999999999</v>
      </c>
    </row>
    <row r="475" spans="1:12" ht="15" x14ac:dyDescent="0.25">
      <c r="A475" s="28">
        <f>A467</f>
        <v>2</v>
      </c>
      <c r="B475" s="14">
        <f>B467</f>
        <v>5</v>
      </c>
      <c r="C475" s="10" t="s">
        <v>25</v>
      </c>
      <c r="D475" s="12" t="s">
        <v>24</v>
      </c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.75" thickBot="1" x14ac:dyDescent="0.3">
      <c r="A478" s="26"/>
      <c r="B478" s="18"/>
      <c r="C478" s="8"/>
      <c r="D478" s="19" t="s">
        <v>39</v>
      </c>
      <c r="E478" s="9"/>
      <c r="F478" s="21">
        <f>SUM(F475:F477)</f>
        <v>0</v>
      </c>
      <c r="G478" s="21">
        <f t="shared" ref="G478" si="337">SUM(G475:G477)</f>
        <v>0</v>
      </c>
      <c r="H478" s="21">
        <f t="shared" ref="H478" si="338">SUM(H475:H477)</f>
        <v>0</v>
      </c>
      <c r="I478" s="21">
        <f t="shared" ref="I478" si="339">SUM(I475:I477)</f>
        <v>0</v>
      </c>
      <c r="J478" s="21">
        <f t="shared" ref="J478" si="340">SUM(J475:J477)</f>
        <v>0</v>
      </c>
      <c r="K478" s="27"/>
      <c r="L478" s="21">
        <f t="shared" ref="L478" ca="1" si="341">SUM(L475:L483)</f>
        <v>0</v>
      </c>
    </row>
    <row r="479" spans="1:12" ht="15.75" thickBot="1" x14ac:dyDescent="0.3">
      <c r="A479" s="28">
        <f>A467</f>
        <v>2</v>
      </c>
      <c r="B479" s="14">
        <f>B467</f>
        <v>5</v>
      </c>
      <c r="C479" s="10" t="s">
        <v>26</v>
      </c>
      <c r="D479" s="7" t="s">
        <v>27</v>
      </c>
      <c r="E479" s="82" t="s">
        <v>180</v>
      </c>
      <c r="F479" s="126">
        <v>60</v>
      </c>
      <c r="G479" s="86">
        <v>0.94</v>
      </c>
      <c r="H479" s="87">
        <v>3.97</v>
      </c>
      <c r="I479" s="87">
        <v>5.56</v>
      </c>
      <c r="J479" s="87">
        <v>45</v>
      </c>
      <c r="K479" s="92" t="s">
        <v>92</v>
      </c>
      <c r="L479" s="51">
        <v>3.56</v>
      </c>
    </row>
    <row r="480" spans="1:12" ht="15.75" thickBot="1" x14ac:dyDescent="0.3">
      <c r="A480" s="25"/>
      <c r="B480" s="16"/>
      <c r="C480" s="11"/>
      <c r="D480" s="7" t="s">
        <v>28</v>
      </c>
      <c r="E480" s="82" t="s">
        <v>181</v>
      </c>
      <c r="F480" s="77">
        <v>250</v>
      </c>
      <c r="G480" s="89">
        <v>6.38</v>
      </c>
      <c r="H480" s="90">
        <v>15.4</v>
      </c>
      <c r="I480" s="90">
        <v>17.18</v>
      </c>
      <c r="J480" s="90">
        <v>146.25</v>
      </c>
      <c r="K480" s="92" t="s">
        <v>184</v>
      </c>
      <c r="L480" s="51">
        <v>20.03</v>
      </c>
    </row>
    <row r="481" spans="1:12" ht="15.75" thickBot="1" x14ac:dyDescent="0.3">
      <c r="A481" s="25"/>
      <c r="B481" s="16"/>
      <c r="C481" s="11"/>
      <c r="D481" s="7" t="s">
        <v>29</v>
      </c>
      <c r="E481" s="82" t="s">
        <v>182</v>
      </c>
      <c r="F481" s="126">
        <v>90</v>
      </c>
      <c r="G481" s="89">
        <v>12.38</v>
      </c>
      <c r="H481" s="90">
        <v>1.8</v>
      </c>
      <c r="I481" s="90">
        <v>7.2</v>
      </c>
      <c r="J481" s="90">
        <v>94.5</v>
      </c>
      <c r="K481" s="93" t="s">
        <v>185</v>
      </c>
      <c r="L481" s="51">
        <v>14</v>
      </c>
    </row>
    <row r="482" spans="1:12" ht="15.75" thickBot="1" x14ac:dyDescent="0.3">
      <c r="A482" s="25"/>
      <c r="B482" s="16"/>
      <c r="C482" s="11"/>
      <c r="D482" s="7" t="s">
        <v>30</v>
      </c>
      <c r="E482" s="82" t="s">
        <v>183</v>
      </c>
      <c r="F482" s="126">
        <v>150</v>
      </c>
      <c r="G482" s="89">
        <v>2.89</v>
      </c>
      <c r="H482" s="90">
        <v>4.2</v>
      </c>
      <c r="I482" s="90">
        <v>21.88</v>
      </c>
      <c r="J482" s="90">
        <v>125</v>
      </c>
      <c r="K482" s="92" t="s">
        <v>186</v>
      </c>
      <c r="L482" s="51">
        <v>10.18</v>
      </c>
    </row>
    <row r="483" spans="1:12" ht="15.75" thickBot="1" x14ac:dyDescent="0.3">
      <c r="A483" s="25"/>
      <c r="B483" s="16"/>
      <c r="C483" s="11"/>
      <c r="D483" s="7" t="s">
        <v>31</v>
      </c>
      <c r="E483" s="82" t="s">
        <v>111</v>
      </c>
      <c r="F483" s="126">
        <v>180</v>
      </c>
      <c r="G483" s="89">
        <v>0.5</v>
      </c>
      <c r="H483" s="90">
        <v>0</v>
      </c>
      <c r="I483" s="90">
        <v>18.3</v>
      </c>
      <c r="J483" s="90">
        <v>72</v>
      </c>
      <c r="K483" s="92" t="s">
        <v>91</v>
      </c>
      <c r="L483" s="51">
        <v>8.16</v>
      </c>
    </row>
    <row r="484" spans="1:12" ht="15.75" thickBot="1" x14ac:dyDescent="0.3">
      <c r="A484" s="25"/>
      <c r="B484" s="16"/>
      <c r="C484" s="11"/>
      <c r="D484" s="7" t="s">
        <v>32</v>
      </c>
      <c r="E484" s="82" t="s">
        <v>112</v>
      </c>
      <c r="F484" s="63">
        <v>50</v>
      </c>
      <c r="G484" s="86">
        <v>3.95</v>
      </c>
      <c r="H484" s="87">
        <v>0.05</v>
      </c>
      <c r="I484" s="87">
        <v>24.15</v>
      </c>
      <c r="J484" s="87">
        <v>117.5</v>
      </c>
      <c r="K484" s="76"/>
      <c r="L484" s="51">
        <v>3.3</v>
      </c>
    </row>
    <row r="485" spans="1:12" ht="15.75" thickBot="1" x14ac:dyDescent="0.3">
      <c r="A485" s="25"/>
      <c r="B485" s="16"/>
      <c r="C485" s="11"/>
      <c r="D485" s="7" t="s">
        <v>33</v>
      </c>
      <c r="E485" s="63" t="s">
        <v>64</v>
      </c>
      <c r="F485" s="63">
        <v>40</v>
      </c>
      <c r="G485" s="86">
        <v>3.4</v>
      </c>
      <c r="H485" s="87">
        <v>1.32</v>
      </c>
      <c r="I485" s="87">
        <v>17</v>
      </c>
      <c r="J485" s="87">
        <v>103.6</v>
      </c>
      <c r="K485" s="76"/>
      <c r="L485" s="51">
        <v>2.48</v>
      </c>
    </row>
    <row r="486" spans="1:12" ht="15" x14ac:dyDescent="0.25">
      <c r="A486" s="25"/>
      <c r="B486" s="16"/>
      <c r="C486" s="11"/>
      <c r="D486" s="6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6"/>
      <c r="B488" s="18"/>
      <c r="C488" s="8"/>
      <c r="D488" s="19" t="s">
        <v>39</v>
      </c>
      <c r="E488" s="9"/>
      <c r="F488" s="21">
        <f>SUM(F479:F487)</f>
        <v>820</v>
      </c>
      <c r="G488" s="21">
        <f t="shared" ref="G488" si="342">SUM(G479:G487)</f>
        <v>30.44</v>
      </c>
      <c r="H488" s="21">
        <f t="shared" ref="H488" si="343">SUM(H479:H487)</f>
        <v>26.740000000000002</v>
      </c>
      <c r="I488" s="21">
        <f t="shared" ref="I488" si="344">SUM(I479:I487)</f>
        <v>111.26999999999998</v>
      </c>
      <c r="J488" s="21">
        <f t="shared" ref="J488" si="345">SUM(J479:J487)</f>
        <v>703.85</v>
      </c>
      <c r="K488" s="27"/>
      <c r="L488" s="21">
        <f>SUM(L479:L485)</f>
        <v>61.71</v>
      </c>
    </row>
    <row r="489" spans="1:12" ht="15" x14ac:dyDescent="0.25">
      <c r="A489" s="28">
        <f>A467</f>
        <v>2</v>
      </c>
      <c r="B489" s="14">
        <f>B467</f>
        <v>5</v>
      </c>
      <c r="C489" s="10" t="s">
        <v>34</v>
      </c>
      <c r="D489" s="12" t="s">
        <v>35</v>
      </c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12" t="s">
        <v>31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6"/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6"/>
      <c r="B493" s="18"/>
      <c r="C493" s="8"/>
      <c r="D493" s="19" t="s">
        <v>39</v>
      </c>
      <c r="E493" s="9"/>
      <c r="F493" s="21">
        <f>SUM(F489:F492)</f>
        <v>0</v>
      </c>
      <c r="G493" s="21">
        <f t="shared" ref="G493" si="346">SUM(G489:G492)</f>
        <v>0</v>
      </c>
      <c r="H493" s="21">
        <f t="shared" ref="H493" si="347">SUM(H489:H492)</f>
        <v>0</v>
      </c>
      <c r="I493" s="21">
        <f t="shared" ref="I493" si="348">SUM(I489:I492)</f>
        <v>0</v>
      </c>
      <c r="J493" s="21">
        <f t="shared" ref="J493" si="349">SUM(J489:J492)</f>
        <v>0</v>
      </c>
      <c r="K493" s="27"/>
      <c r="L493" s="21"/>
    </row>
    <row r="494" spans="1:12" ht="15" x14ac:dyDescent="0.25">
      <c r="A494" s="28">
        <f>A467</f>
        <v>2</v>
      </c>
      <c r="B494" s="14">
        <f>B467</f>
        <v>5</v>
      </c>
      <c r="C494" s="10" t="s">
        <v>36</v>
      </c>
      <c r="D494" s="7" t="s">
        <v>21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30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23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6"/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6"/>
      <c r="B500" s="18"/>
      <c r="C500" s="8"/>
      <c r="D500" s="19" t="s">
        <v>39</v>
      </c>
      <c r="E500" s="9"/>
      <c r="F500" s="21">
        <f>SUM(F494:F499)</f>
        <v>0</v>
      </c>
      <c r="G500" s="21">
        <f t="shared" ref="G500" si="350">SUM(G494:G499)</f>
        <v>0</v>
      </c>
      <c r="H500" s="21">
        <f t="shared" ref="H500" si="351">SUM(H494:H499)</f>
        <v>0</v>
      </c>
      <c r="I500" s="21">
        <f t="shared" ref="I500" si="352">SUM(I494:I499)</f>
        <v>0</v>
      </c>
      <c r="J500" s="21">
        <f t="shared" ref="J500" si="353">SUM(J494:J499)</f>
        <v>0</v>
      </c>
      <c r="K500" s="27"/>
      <c r="L500" s="21">
        <f t="shared" ref="L500" ca="1" si="354">SUM(L494:L502)</f>
        <v>0</v>
      </c>
    </row>
    <row r="501" spans="1:12" ht="15" x14ac:dyDescent="0.25">
      <c r="A501" s="28">
        <f>A467</f>
        <v>2</v>
      </c>
      <c r="B501" s="14">
        <f>B467</f>
        <v>5</v>
      </c>
      <c r="C501" s="10" t="s">
        <v>37</v>
      </c>
      <c r="D501" s="12" t="s">
        <v>38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12" t="s">
        <v>35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31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24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6"/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6"/>
      <c r="B507" s="18"/>
      <c r="C507" s="8"/>
      <c r="D507" s="20" t="s">
        <v>39</v>
      </c>
      <c r="E507" s="9"/>
      <c r="F507" s="21">
        <f>SUM(F501:F506)</f>
        <v>0</v>
      </c>
      <c r="G507" s="21">
        <f t="shared" ref="G507" si="355">SUM(G501:G506)</f>
        <v>0</v>
      </c>
      <c r="H507" s="21">
        <f t="shared" ref="H507" si="356">SUM(H501:H506)</f>
        <v>0</v>
      </c>
      <c r="I507" s="21">
        <f t="shared" ref="I507" si="357">SUM(I501:I506)</f>
        <v>0</v>
      </c>
      <c r="J507" s="21">
        <f t="shared" ref="J507" si="358">SUM(J501:J506)</f>
        <v>0</v>
      </c>
      <c r="K507" s="27"/>
      <c r="L507" s="21">
        <f t="shared" ref="L507" ca="1" si="359">SUM(L501:L509)</f>
        <v>0</v>
      </c>
    </row>
    <row r="508" spans="1:12" ht="15.75" customHeight="1" x14ac:dyDescent="0.2">
      <c r="A508" s="31">
        <f>A467</f>
        <v>2</v>
      </c>
      <c r="B508" s="32">
        <f>B467</f>
        <v>5</v>
      </c>
      <c r="C508" s="138" t="s">
        <v>4</v>
      </c>
      <c r="D508" s="139"/>
      <c r="E508" s="33"/>
      <c r="F508" s="34">
        <f>F474+F478+F488+F493+F500+F507</f>
        <v>1520</v>
      </c>
      <c r="G508" s="34">
        <f t="shared" ref="G508" si="360">G474+G478+G488+G493+G500+G507</f>
        <v>48.64</v>
      </c>
      <c r="H508" s="34">
        <f t="shared" ref="H508" si="361">H474+H478+H488+H493+H500+H507</f>
        <v>46.989999999999995</v>
      </c>
      <c r="I508" s="34">
        <f t="shared" ref="I508" si="362">I474+I478+I488+I493+I500+I507</f>
        <v>222.7</v>
      </c>
      <c r="J508" s="34">
        <f t="shared" ref="J508" si="363">J474+J478+J488+J493+J500+J507</f>
        <v>1672.85</v>
      </c>
      <c r="K508" s="35"/>
      <c r="L508" s="34">
        <f t="shared" ref="L508" ca="1" si="364">L474+L478+L488+L493+L500+L507</f>
        <v>0</v>
      </c>
    </row>
    <row r="509" spans="1:12" ht="15" x14ac:dyDescent="0.25">
      <c r="A509" s="22">
        <v>2</v>
      </c>
      <c r="B509" s="23">
        <v>6</v>
      </c>
      <c r="C509" s="24" t="s">
        <v>20</v>
      </c>
      <c r="D509" s="5" t="s">
        <v>21</v>
      </c>
      <c r="E509" s="47"/>
      <c r="F509" s="48"/>
      <c r="G509" s="48"/>
      <c r="H509" s="48"/>
      <c r="I509" s="48"/>
      <c r="J509" s="48"/>
      <c r="K509" s="49"/>
      <c r="L509" s="48"/>
    </row>
    <row r="510" spans="1:12" ht="15" x14ac:dyDescent="0.25">
      <c r="A510" s="25"/>
      <c r="B510" s="16"/>
      <c r="C510" s="11"/>
      <c r="D510" s="6"/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7" t="s">
        <v>22</v>
      </c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23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24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6"/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6"/>
      <c r="B516" s="18"/>
      <c r="C516" s="8"/>
      <c r="D516" s="19" t="s">
        <v>39</v>
      </c>
      <c r="E516" s="9"/>
      <c r="F516" s="21">
        <f>SUM(F509:F515)</f>
        <v>0</v>
      </c>
      <c r="G516" s="21">
        <f t="shared" ref="G516" si="365">SUM(G509:G515)</f>
        <v>0</v>
      </c>
      <c r="H516" s="21">
        <f t="shared" ref="H516" si="366">SUM(H509:H515)</f>
        <v>0</v>
      </c>
      <c r="I516" s="21">
        <f t="shared" ref="I516" si="367">SUM(I509:I515)</f>
        <v>0</v>
      </c>
      <c r="J516" s="21">
        <f t="shared" ref="J516" si="368">SUM(J509:J515)</f>
        <v>0</v>
      </c>
      <c r="K516" s="27"/>
      <c r="L516" s="21">
        <f t="shared" si="336"/>
        <v>0</v>
      </c>
    </row>
    <row r="517" spans="1:12" ht="15" x14ac:dyDescent="0.25">
      <c r="A517" s="28">
        <f>A509</f>
        <v>2</v>
      </c>
      <c r="B517" s="14">
        <f>B509</f>
        <v>6</v>
      </c>
      <c r="C517" s="10" t="s">
        <v>25</v>
      </c>
      <c r="D517" s="12" t="s">
        <v>24</v>
      </c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6"/>
      <c r="B520" s="18"/>
      <c r="C520" s="8"/>
      <c r="D520" s="19" t="s">
        <v>39</v>
      </c>
      <c r="E520" s="9"/>
      <c r="F520" s="21">
        <f>SUM(F517:F519)</f>
        <v>0</v>
      </c>
      <c r="G520" s="21">
        <f t="shared" ref="G520" si="369">SUM(G517:G519)</f>
        <v>0</v>
      </c>
      <c r="H520" s="21">
        <f t="shared" ref="H520" si="370">SUM(H517:H519)</f>
        <v>0</v>
      </c>
      <c r="I520" s="21">
        <f t="shared" ref="I520" si="371">SUM(I517:I519)</f>
        <v>0</v>
      </c>
      <c r="J520" s="21">
        <f t="shared" ref="J520" si="372">SUM(J517:J519)</f>
        <v>0</v>
      </c>
      <c r="K520" s="27"/>
      <c r="L520" s="21">
        <f t="shared" ref="L520" ca="1" si="373">SUM(L517:L525)</f>
        <v>0</v>
      </c>
    </row>
    <row r="521" spans="1:12" ht="15" x14ac:dyDescent="0.25">
      <c r="A521" s="28">
        <f>A509</f>
        <v>2</v>
      </c>
      <c r="B521" s="14">
        <f>B509</f>
        <v>6</v>
      </c>
      <c r="C521" s="10" t="s">
        <v>26</v>
      </c>
      <c r="D521" s="7" t="s">
        <v>27</v>
      </c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7" t="s">
        <v>28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29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30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31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32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33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6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6"/>
      <c r="B530" s="18"/>
      <c r="C530" s="8"/>
      <c r="D530" s="19" t="s">
        <v>39</v>
      </c>
      <c r="E530" s="9"/>
      <c r="F530" s="21">
        <f>SUM(F521:F529)</f>
        <v>0</v>
      </c>
      <c r="G530" s="21">
        <f t="shared" ref="G530" si="374">SUM(G521:G529)</f>
        <v>0</v>
      </c>
      <c r="H530" s="21">
        <f t="shared" ref="H530" si="375">SUM(H521:H529)</f>
        <v>0</v>
      </c>
      <c r="I530" s="21">
        <f t="shared" ref="I530" si="376">SUM(I521:I529)</f>
        <v>0</v>
      </c>
      <c r="J530" s="21">
        <f t="shared" ref="J530" si="377">SUM(J521:J529)</f>
        <v>0</v>
      </c>
      <c r="K530" s="27"/>
      <c r="L530" s="21">
        <f t="shared" ref="L530" ca="1" si="378">SUM(L527:L535)</f>
        <v>0</v>
      </c>
    </row>
    <row r="531" spans="1:12" ht="15" x14ac:dyDescent="0.25">
      <c r="A531" s="28">
        <f>A509</f>
        <v>2</v>
      </c>
      <c r="B531" s="14">
        <f>B509</f>
        <v>6</v>
      </c>
      <c r="C531" s="10" t="s">
        <v>34</v>
      </c>
      <c r="D531" s="12" t="s">
        <v>35</v>
      </c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12" t="s">
        <v>31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6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6"/>
      <c r="B535" s="18"/>
      <c r="C535" s="8"/>
      <c r="D535" s="19" t="s">
        <v>39</v>
      </c>
      <c r="E535" s="9"/>
      <c r="F535" s="21">
        <f>SUM(F531:F534)</f>
        <v>0</v>
      </c>
      <c r="G535" s="21">
        <f t="shared" ref="G535" si="379">SUM(G531:G534)</f>
        <v>0</v>
      </c>
      <c r="H535" s="21">
        <f t="shared" ref="H535" si="380">SUM(H531:H534)</f>
        <v>0</v>
      </c>
      <c r="I535" s="21">
        <f t="shared" ref="I535" si="381">SUM(I531:I534)</f>
        <v>0</v>
      </c>
      <c r="J535" s="21">
        <f t="shared" ref="J535" si="382">SUM(J531:J534)</f>
        <v>0</v>
      </c>
      <c r="K535" s="27"/>
      <c r="L535" s="21">
        <f t="shared" ref="L535" ca="1" si="383">SUM(L528:L534)</f>
        <v>0</v>
      </c>
    </row>
    <row r="536" spans="1:12" ht="15" x14ac:dyDescent="0.25">
      <c r="A536" s="28">
        <f>A509</f>
        <v>2</v>
      </c>
      <c r="B536" s="14">
        <f>B509</f>
        <v>6</v>
      </c>
      <c r="C536" s="10" t="s">
        <v>36</v>
      </c>
      <c r="D536" s="7" t="s">
        <v>21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30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23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6"/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6"/>
      <c r="B542" s="18"/>
      <c r="C542" s="8"/>
      <c r="D542" s="19" t="s">
        <v>39</v>
      </c>
      <c r="E542" s="9"/>
      <c r="F542" s="21">
        <f>SUM(F536:F541)</f>
        <v>0</v>
      </c>
      <c r="G542" s="21">
        <f t="shared" ref="G542" si="384">SUM(G536:G541)</f>
        <v>0</v>
      </c>
      <c r="H542" s="21">
        <f t="shared" ref="H542" si="385">SUM(H536:H541)</f>
        <v>0</v>
      </c>
      <c r="I542" s="21">
        <f t="shared" ref="I542" si="386">SUM(I536:I541)</f>
        <v>0</v>
      </c>
      <c r="J542" s="21">
        <f t="shared" ref="J542" si="387">SUM(J536:J541)</f>
        <v>0</v>
      </c>
      <c r="K542" s="27"/>
      <c r="L542" s="21">
        <f t="shared" ref="L542" ca="1" si="388">SUM(L536:L544)</f>
        <v>0</v>
      </c>
    </row>
    <row r="543" spans="1:12" ht="15" x14ac:dyDescent="0.25">
      <c r="A543" s="28">
        <f>A509</f>
        <v>2</v>
      </c>
      <c r="B543" s="14">
        <f>B509</f>
        <v>6</v>
      </c>
      <c r="C543" s="10" t="s">
        <v>37</v>
      </c>
      <c r="D543" s="12" t="s">
        <v>38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12" t="s">
        <v>35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31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24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6"/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6"/>
      <c r="B549" s="18"/>
      <c r="C549" s="8"/>
      <c r="D549" s="20" t="s">
        <v>39</v>
      </c>
      <c r="E549" s="9"/>
      <c r="F549" s="21">
        <f>SUM(F543:F548)</f>
        <v>0</v>
      </c>
      <c r="G549" s="21">
        <f t="shared" ref="G549" si="389">SUM(G543:G548)</f>
        <v>0</v>
      </c>
      <c r="H549" s="21">
        <f t="shared" ref="H549" si="390">SUM(H543:H548)</f>
        <v>0</v>
      </c>
      <c r="I549" s="21">
        <f t="shared" ref="I549" si="391">SUM(I543:I548)</f>
        <v>0</v>
      </c>
      <c r="J549" s="21">
        <f t="shared" ref="J549" si="392">SUM(J543:J548)</f>
        <v>0</v>
      </c>
      <c r="K549" s="27"/>
      <c r="L549" s="21">
        <f t="shared" ref="L549" ca="1" si="393">SUM(L543:L551)</f>
        <v>0</v>
      </c>
    </row>
    <row r="550" spans="1:12" ht="15.75" customHeight="1" x14ac:dyDescent="0.2">
      <c r="A550" s="31">
        <f>A509</f>
        <v>2</v>
      </c>
      <c r="B550" s="32">
        <f>B509</f>
        <v>6</v>
      </c>
      <c r="C550" s="138" t="s">
        <v>4</v>
      </c>
      <c r="D550" s="139"/>
      <c r="E550" s="33"/>
      <c r="F550" s="34">
        <f>F516+F520+F530+F535+F542+F549</f>
        <v>0</v>
      </c>
      <c r="G550" s="34">
        <f t="shared" ref="G550" si="394">G516+G520+G530+G535+G542+G549</f>
        <v>0</v>
      </c>
      <c r="H550" s="34">
        <f t="shared" ref="H550" si="395">H516+H520+H530+H535+H542+H549</f>
        <v>0</v>
      </c>
      <c r="I550" s="34">
        <f t="shared" ref="I550" si="396">I516+I520+I530+I535+I542+I549</f>
        <v>0</v>
      </c>
      <c r="J550" s="34">
        <f t="shared" ref="J550" si="397">J516+J520+J530+J535+J542+J549</f>
        <v>0</v>
      </c>
      <c r="K550" s="35"/>
      <c r="L550" s="34">
        <f t="shared" ref="L550" ca="1" si="398">L516+L520+L530+L535+L542+L549</f>
        <v>0</v>
      </c>
    </row>
    <row r="551" spans="1:12" ht="15" x14ac:dyDescent="0.25">
      <c r="A551" s="22">
        <v>2</v>
      </c>
      <c r="B551" s="23">
        <v>7</v>
      </c>
      <c r="C551" s="24" t="s">
        <v>20</v>
      </c>
      <c r="D551" s="5" t="s">
        <v>21</v>
      </c>
      <c r="E551" s="47"/>
      <c r="F551" s="48"/>
      <c r="G551" s="48"/>
      <c r="H551" s="48"/>
      <c r="I551" s="48"/>
      <c r="J551" s="48"/>
      <c r="K551" s="49"/>
      <c r="L551" s="48"/>
    </row>
    <row r="552" spans="1:12" ht="15" x14ac:dyDescent="0.25">
      <c r="A552" s="25"/>
      <c r="B552" s="16"/>
      <c r="C552" s="11"/>
      <c r="D552" s="6"/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7" t="s">
        <v>22</v>
      </c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23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24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6"/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6"/>
      <c r="B558" s="18"/>
      <c r="C558" s="8"/>
      <c r="D558" s="19" t="s">
        <v>39</v>
      </c>
      <c r="E558" s="9"/>
      <c r="F558" s="21">
        <f>SUM(F551:F557)</f>
        <v>0</v>
      </c>
      <c r="G558" s="21">
        <f t="shared" ref="G558" si="399">SUM(G551:G557)</f>
        <v>0</v>
      </c>
      <c r="H558" s="21">
        <f t="shared" ref="H558" si="400">SUM(H551:H557)</f>
        <v>0</v>
      </c>
      <c r="I558" s="21">
        <f t="shared" ref="I558" si="401">SUM(I551:I557)</f>
        <v>0</v>
      </c>
      <c r="J558" s="21">
        <f t="shared" ref="J558" si="402">SUM(J551:J557)</f>
        <v>0</v>
      </c>
      <c r="K558" s="27"/>
      <c r="L558" s="21">
        <f t="shared" ref="L558" si="403">SUM(L551:L557)</f>
        <v>0</v>
      </c>
    </row>
    <row r="559" spans="1:12" ht="15" x14ac:dyDescent="0.25">
      <c r="A559" s="28">
        <f>A551</f>
        <v>2</v>
      </c>
      <c r="B559" s="14">
        <f>B551</f>
        <v>7</v>
      </c>
      <c r="C559" s="10" t="s">
        <v>25</v>
      </c>
      <c r="D559" s="12" t="s">
        <v>24</v>
      </c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6"/>
      <c r="B562" s="18"/>
      <c r="C562" s="8"/>
      <c r="D562" s="19" t="s">
        <v>39</v>
      </c>
      <c r="E562" s="9"/>
      <c r="F562" s="21">
        <f>SUM(F559:F561)</f>
        <v>0</v>
      </c>
      <c r="G562" s="21">
        <f t="shared" ref="G562" si="404">SUM(G559:G561)</f>
        <v>0</v>
      </c>
      <c r="H562" s="21">
        <f t="shared" ref="H562" si="405">SUM(H559:H561)</f>
        <v>0</v>
      </c>
      <c r="I562" s="21">
        <f t="shared" ref="I562" si="406">SUM(I559:I561)</f>
        <v>0</v>
      </c>
      <c r="J562" s="21">
        <f t="shared" ref="J562" si="407">SUM(J559:J561)</f>
        <v>0</v>
      </c>
      <c r="K562" s="27"/>
      <c r="L562" s="21">
        <f t="shared" ref="L562" ca="1" si="408">SUM(L559:L567)</f>
        <v>0</v>
      </c>
    </row>
    <row r="563" spans="1:12" ht="15" x14ac:dyDescent="0.25">
      <c r="A563" s="28">
        <f>A551</f>
        <v>2</v>
      </c>
      <c r="B563" s="14">
        <f>B551</f>
        <v>7</v>
      </c>
      <c r="C563" s="10" t="s">
        <v>26</v>
      </c>
      <c r="D563" s="7" t="s">
        <v>27</v>
      </c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7" t="s">
        <v>28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29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30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31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32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33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6"/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6"/>
      <c r="B572" s="18"/>
      <c r="C572" s="8"/>
      <c r="D572" s="19" t="s">
        <v>39</v>
      </c>
      <c r="E572" s="9"/>
      <c r="F572" s="21">
        <f>SUM(F563:F571)</f>
        <v>0</v>
      </c>
      <c r="G572" s="21">
        <f t="shared" ref="G572" si="409">SUM(G563:G571)</f>
        <v>0</v>
      </c>
      <c r="H572" s="21">
        <f t="shared" ref="H572" si="410">SUM(H563:H571)</f>
        <v>0</v>
      </c>
      <c r="I572" s="21">
        <f t="shared" ref="I572" si="411">SUM(I563:I571)</f>
        <v>0</v>
      </c>
      <c r="J572" s="21">
        <f t="shared" ref="J572" si="412">SUM(J563:J571)</f>
        <v>0</v>
      </c>
      <c r="K572" s="27"/>
      <c r="L572" s="21">
        <f t="shared" ref="L572" ca="1" si="413">SUM(L569:L577)</f>
        <v>0</v>
      </c>
    </row>
    <row r="573" spans="1:12" ht="15" x14ac:dyDescent="0.25">
      <c r="A573" s="28">
        <f>A551</f>
        <v>2</v>
      </c>
      <c r="B573" s="14">
        <f>B551</f>
        <v>7</v>
      </c>
      <c r="C573" s="10" t="s">
        <v>34</v>
      </c>
      <c r="D573" s="12" t="s">
        <v>35</v>
      </c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12" t="s">
        <v>31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6"/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6"/>
      <c r="B577" s="18"/>
      <c r="C577" s="8"/>
      <c r="D577" s="19" t="s">
        <v>39</v>
      </c>
      <c r="E577" s="9"/>
      <c r="F577" s="21">
        <f>SUM(F573:F576)</f>
        <v>0</v>
      </c>
      <c r="G577" s="21">
        <f t="shared" ref="G577" si="414">SUM(G573:G576)</f>
        <v>0</v>
      </c>
      <c r="H577" s="21">
        <f t="shared" ref="H577" si="415">SUM(H573:H576)</f>
        <v>0</v>
      </c>
      <c r="I577" s="21">
        <f t="shared" ref="I577" si="416">SUM(I573:I576)</f>
        <v>0</v>
      </c>
      <c r="J577" s="21">
        <f t="shared" ref="J577" si="417">SUM(J573:J576)</f>
        <v>0</v>
      </c>
      <c r="K577" s="27"/>
      <c r="L577" s="21">
        <f t="shared" ref="L577" ca="1" si="418">SUM(L570:L576)</f>
        <v>0</v>
      </c>
    </row>
    <row r="578" spans="1:12" ht="15" x14ac:dyDescent="0.25">
      <c r="A578" s="28">
        <f>A551</f>
        <v>2</v>
      </c>
      <c r="B578" s="14">
        <f>B551</f>
        <v>7</v>
      </c>
      <c r="C578" s="10" t="s">
        <v>36</v>
      </c>
      <c r="D578" s="7" t="s">
        <v>21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30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23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6"/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6"/>
      <c r="B584" s="18"/>
      <c r="C584" s="8"/>
      <c r="D584" s="19" t="s">
        <v>39</v>
      </c>
      <c r="E584" s="9"/>
      <c r="F584" s="21">
        <f>SUM(F578:F583)</f>
        <v>0</v>
      </c>
      <c r="G584" s="21">
        <f t="shared" ref="G584" si="419">SUM(G578:G583)</f>
        <v>0</v>
      </c>
      <c r="H584" s="21">
        <f t="shared" ref="H584" si="420">SUM(H578:H583)</f>
        <v>0</v>
      </c>
      <c r="I584" s="21">
        <f t="shared" ref="I584" si="421">SUM(I578:I583)</f>
        <v>0</v>
      </c>
      <c r="J584" s="21">
        <f t="shared" ref="J584" si="422">SUM(J578:J583)</f>
        <v>0</v>
      </c>
      <c r="K584" s="27"/>
      <c r="L584" s="21">
        <f t="shared" ref="L584" ca="1" si="423">SUM(L578:L586)</f>
        <v>0</v>
      </c>
    </row>
    <row r="585" spans="1:12" ht="15" x14ac:dyDescent="0.25">
      <c r="A585" s="28">
        <f>A551</f>
        <v>2</v>
      </c>
      <c r="B585" s="14">
        <f>B551</f>
        <v>7</v>
      </c>
      <c r="C585" s="10" t="s">
        <v>37</v>
      </c>
      <c r="D585" s="12" t="s">
        <v>38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12" t="s">
        <v>35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31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24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6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6"/>
      <c r="B591" s="18"/>
      <c r="C591" s="8"/>
      <c r="D591" s="20" t="s">
        <v>39</v>
      </c>
      <c r="E591" s="9"/>
      <c r="F591" s="21">
        <f>SUM(F585:F590)</f>
        <v>0</v>
      </c>
      <c r="G591" s="21">
        <f t="shared" ref="G591" si="424">SUM(G585:G590)</f>
        <v>0</v>
      </c>
      <c r="H591" s="21">
        <f t="shared" ref="H591" si="425">SUM(H585:H590)</f>
        <v>0</v>
      </c>
      <c r="I591" s="21">
        <f t="shared" ref="I591" si="426">SUM(I585:I590)</f>
        <v>0</v>
      </c>
      <c r="J591" s="21">
        <f t="shared" ref="J591" si="427">SUM(J585:J590)</f>
        <v>0</v>
      </c>
      <c r="K591" s="27"/>
      <c r="L591" s="21">
        <f t="shared" ref="L591" ca="1" si="428">SUM(L585:L593)</f>
        <v>0</v>
      </c>
    </row>
    <row r="592" spans="1:12" ht="15" x14ac:dyDescent="0.2">
      <c r="A592" s="37">
        <f>A551</f>
        <v>2</v>
      </c>
      <c r="B592" s="38">
        <f>B551</f>
        <v>7</v>
      </c>
      <c r="C592" s="135" t="s">
        <v>4</v>
      </c>
      <c r="D592" s="136"/>
      <c r="E592" s="39"/>
      <c r="F592" s="40">
        <f>F558+F562+F572+F577+F584+F591</f>
        <v>0</v>
      </c>
      <c r="G592" s="40">
        <f t="shared" ref="G592" si="429">G558+G562+G572+G577+G584+G591</f>
        <v>0</v>
      </c>
      <c r="H592" s="40">
        <f t="shared" ref="H592" si="430">H558+H562+H572+H577+H584+H591</f>
        <v>0</v>
      </c>
      <c r="I592" s="40">
        <f t="shared" ref="I592" si="431">I558+I562+I572+I577+I584+I591</f>
        <v>0</v>
      </c>
      <c r="J592" s="40">
        <f t="shared" ref="J592" si="432">J558+J562+J572+J577+J584+J591</f>
        <v>0</v>
      </c>
      <c r="K592" s="41"/>
      <c r="L592" s="34">
        <f ca="1">L558+L562+L572+L577+L584+L591</f>
        <v>0</v>
      </c>
    </row>
    <row r="593" spans="1:12" x14ac:dyDescent="0.2">
      <c r="A593" s="29"/>
      <c r="B593" s="30"/>
      <c r="C593" s="137" t="s">
        <v>5</v>
      </c>
      <c r="D593" s="137"/>
      <c r="E593" s="137"/>
      <c r="F593" s="42">
        <f>(F47+F89+F131+F173+F214+F256+F298+F340+F382+F424+F466+F508+F550+F592)/(IF(F47=0,0,1)+IF(F89=0,0,1)+IF(F131=0,0,1)+IF(F173=0,0,1)+IF(F214=0,0,1)+IF(F256=0,0,1)+IF(F298=0,0,1)+IF(F340=0,0,1)+IF(F382=0,0,1)+IF(F424=0,0,1)+IF(F466=0,0,1)+IF(F508=0,0,1)+IF(F550=0,0,1)+IF(F592=0,0,1))</f>
        <v>1498.9099999999999</v>
      </c>
      <c r="G593" s="42">
        <f>(G47+G89+G131+G173+G214+G256+G298+G340+G382+G424+G466+G508+G550+G592)/(IF(G47=0,0,1)+IF(G89=0,0,1)+IF(G131=0,0,1)+IF(G173=0,0,1)+IF(G214=0,0,1)+IF(G256=0,0,1)+IF(G298=0,0,1)+IF(G340=0,0,1)+IF(G382=0,0,1)+IF(G424=0,0,1)+IF(G466=0,0,1)+IF(G508=0,0,1)+IF(G550=0,0,1)+IF(G592=0,0,1))</f>
        <v>73.028999999999996</v>
      </c>
      <c r="H593" s="42">
        <f>(H47+H89+H131+H173+H214+H256+H298+H340+H382+H424+H466+H508+H550+H592)/(IF(H47=0,0,1)+IF(H89=0,0,1)+IF(H131=0,0,1)+IF(H173=0,0,1)+IF(H214=0,0,1)+IF(H256=0,0,1)+IF(H298=0,0,1)+IF(H340=0,0,1)+IF(H382=0,0,1)+IF(H424=0,0,1)+IF(H466=0,0,1)+IF(H508=0,0,1)+IF(H550=0,0,1)+IF(H592=0,0,1))</f>
        <v>48.785999999999994</v>
      </c>
      <c r="I593" s="42">
        <f>(I47+I89+I131+I173+I214+I256+I298+I340+I382+I424+I466+I508+I550+I592)/(IF(I47=0,0,1)+IF(I89=0,0,1)+IF(I131=0,0,1)+IF(I173=0,0,1)+IF(I214=0,0,1)+IF(I256=0,0,1)+IF(I298=0,0,1)+IF(I340=0,0,1)+IF(I382=0,0,1)+IF(I424=0,0,1)+IF(I466=0,0,1)+IF(I508=0,0,1)+IF(I550=0,0,1)+IF(I592=0,0,1))</f>
        <v>246.35999999999999</v>
      </c>
      <c r="J593" s="42">
        <f>(J47+J89+J131+J173+J214+J256+J298+J340+J382+J424+J466+J508+J550+J592)/(IF(J47=0,0,1)+IF(J89=0,0,1)+IF(J131=0,0,1)+IF(J173=0,0,1)+IF(J214=0,0,1)+IF(J256=0,0,1)+IF(J298=0,0,1)+IF(J340=0,0,1)+IF(J382=0,0,1)+IF(J424=0,0,1)+IF(J466=0,0,1)+IF(J508=0,0,1)+IF(J550=0,0,1)+IF(J592=0,0,1))</f>
        <v>1585.374</v>
      </c>
      <c r="K593" s="42"/>
      <c r="L593" s="42">
        <f ca="1">(L47+L89+L131+L173+L214+L256+L298+L340+L382+L424+L466+L508+L550+L592)/(IF(L47=0,0,1)+IF(L89=0,0,1)+IF(L131=0,0,1)+IF(L173=0,0,1)+IF(L214=0,0,1)+IF(L256=0,0,1)+IF(L298=0,0,1)+IF(L340=0,0,1)+IF(L382=0,0,1)+IF(L424=0,0,1)+IF(L466=0,0,1)+IF(L508=0,0,1)+IF(L550=0,0,1)+IF(L592=0,0,1))</f>
        <v>0</v>
      </c>
    </row>
  </sheetData>
  <mergeCells count="18">
    <mergeCell ref="C298:D298"/>
    <mergeCell ref="C47:D47"/>
    <mergeCell ref="C1:E1"/>
    <mergeCell ref="H1:K1"/>
    <mergeCell ref="H2:K2"/>
    <mergeCell ref="C89:D89"/>
    <mergeCell ref="C131:D131"/>
    <mergeCell ref="C173:D173"/>
    <mergeCell ref="C214:D214"/>
    <mergeCell ref="C256:D256"/>
    <mergeCell ref="C592:D592"/>
    <mergeCell ref="C593:E593"/>
    <mergeCell ref="C340:D340"/>
    <mergeCell ref="C382:D382"/>
    <mergeCell ref="C424:D424"/>
    <mergeCell ref="C466:D466"/>
    <mergeCell ref="C508:D508"/>
    <mergeCell ref="C550:D55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2023-10-15T10:34:27Z</dcterms:modified>
</cp:coreProperties>
</file>